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9E2CAD28-94DA-48BF-B8A2-342A8BE6BB8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anel" sheetId="14" r:id="rId1"/>
    <sheet name="DINAMICA" sheetId="16" r:id="rId2"/>
    <sheet name="BASE GENERAL" sheetId="2" r:id="rId3"/>
    <sheet name="TABLAS" sheetId="18" r:id="rId4"/>
    <sheet name="FOTOS" sheetId="17" r:id="rId5"/>
  </sheets>
  <definedNames>
    <definedName name="_xlnm._FilterDatabase" localSheetId="2" hidden="1">'BASE GENERAL'!$B$3:$H$3</definedName>
    <definedName name="FOTOS">INDEX(FOTOS!$G$7:$G$10,MATCH(FOTOS!$F$2,FOTOS!$F$7:$F$10,0))</definedName>
    <definedName name="MESES">TABLAS!$B$4:$B$15</definedName>
    <definedName name="SegmentaciónDeDatos_DESTINO">#N/A</definedName>
    <definedName name="SegmentaciónDeDatos_PRODUCTO">#N/A</definedName>
    <definedName name="SegmentaciónDeDatos_TRANSPORTE">#N/A</definedName>
    <definedName name="TRANSPORTES">FOTOS!$F$7:$F$10</definedName>
  </definedNames>
  <calcPr calcId="191028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7" l="1"/>
  <c r="N18" i="14"/>
  <c r="N19" i="14"/>
  <c r="N20" i="14"/>
  <c r="N21" i="14"/>
  <c r="N22" i="14"/>
  <c r="N23" i="14"/>
  <c r="N24" i="14"/>
  <c r="N25" i="14"/>
  <c r="N26" i="14"/>
  <c r="N27" i="14"/>
  <c r="N28" i="14"/>
  <c r="N29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F4" i="2"/>
  <c r="G4" i="2"/>
  <c r="F5" i="2"/>
  <c r="G5" i="2" s="1"/>
  <c r="H5" i="2" s="1"/>
  <c r="F6" i="2"/>
  <c r="G6" i="2" s="1"/>
  <c r="F7" i="2"/>
  <c r="G7" i="2" s="1"/>
  <c r="F8" i="2"/>
  <c r="G8" i="2"/>
  <c r="F9" i="2"/>
  <c r="G9" i="2" s="1"/>
  <c r="F10" i="2"/>
  <c r="G10" i="2" s="1"/>
  <c r="F11" i="2"/>
  <c r="G11" i="2" s="1"/>
  <c r="F12" i="2"/>
  <c r="G12" i="2"/>
  <c r="F13" i="2"/>
  <c r="G13" i="2" s="1"/>
  <c r="F14" i="2"/>
  <c r="G14" i="2" s="1"/>
  <c r="F15" i="2"/>
  <c r="G15" i="2" s="1"/>
  <c r="F16" i="2"/>
  <c r="G16" i="2"/>
  <c r="F17" i="2"/>
  <c r="G17" i="2" s="1"/>
  <c r="F18" i="2"/>
  <c r="G18" i="2" s="1"/>
  <c r="H18" i="2" s="1"/>
  <c r="F19" i="2"/>
  <c r="G19" i="2" s="1"/>
  <c r="F20" i="2"/>
  <c r="G20" i="2"/>
  <c r="F21" i="2"/>
  <c r="G21" i="2" s="1"/>
  <c r="F22" i="2"/>
  <c r="G22" i="2" s="1"/>
  <c r="F23" i="2"/>
  <c r="G23" i="2" s="1"/>
  <c r="F24" i="2"/>
  <c r="G24" i="2"/>
  <c r="H24" i="2" s="1"/>
  <c r="F25" i="2"/>
  <c r="G25" i="2" s="1"/>
  <c r="F26" i="2"/>
  <c r="G26" i="2" s="1"/>
  <c r="F27" i="2"/>
  <c r="G27" i="2" s="1"/>
  <c r="F28" i="2"/>
  <c r="G28" i="2"/>
  <c r="F29" i="2"/>
  <c r="G29" i="2" s="1"/>
  <c r="F30" i="2"/>
  <c r="G30" i="2" s="1"/>
  <c r="F31" i="2"/>
  <c r="G31" i="2" s="1"/>
  <c r="H31" i="2" s="1"/>
  <c r="F32" i="2"/>
  <c r="G32" i="2"/>
  <c r="F33" i="2"/>
  <c r="G33" i="2" s="1"/>
  <c r="F34" i="2"/>
  <c r="G34" i="2" s="1"/>
  <c r="F35" i="2"/>
  <c r="G35" i="2" s="1"/>
  <c r="F36" i="2"/>
  <c r="G36" i="2"/>
  <c r="F37" i="2"/>
  <c r="G37" i="2" s="1"/>
  <c r="H37" i="2" s="1"/>
  <c r="F38" i="2"/>
  <c r="G38" i="2" s="1"/>
  <c r="F39" i="2"/>
  <c r="G39" i="2" s="1"/>
  <c r="F40" i="2"/>
  <c r="G40" i="2"/>
  <c r="F41" i="2"/>
  <c r="G41" i="2"/>
  <c r="F42" i="2"/>
  <c r="G42" i="2" s="1"/>
  <c r="F43" i="2"/>
  <c r="G43" i="2" s="1"/>
  <c r="F44" i="2"/>
  <c r="G44" i="2"/>
  <c r="F45" i="2"/>
  <c r="G45" i="2"/>
  <c r="F46" i="2"/>
  <c r="G46" i="2" s="1"/>
  <c r="F47" i="2"/>
  <c r="G47" i="2" s="1"/>
  <c r="F48" i="2"/>
  <c r="G48" i="2"/>
  <c r="F49" i="2"/>
  <c r="G49" i="2" s="1"/>
  <c r="F50" i="2"/>
  <c r="G50" i="2" s="1"/>
  <c r="F51" i="2"/>
  <c r="G51" i="2" s="1"/>
  <c r="F52" i="2"/>
  <c r="G52" i="2"/>
  <c r="F53" i="2"/>
  <c r="G53" i="2" s="1"/>
  <c r="F54" i="2"/>
  <c r="G54" i="2" s="1"/>
  <c r="F55" i="2"/>
  <c r="G55" i="2" s="1"/>
  <c r="F56" i="2"/>
  <c r="G56" i="2"/>
  <c r="F57" i="2"/>
  <c r="G57" i="2"/>
  <c r="F58" i="2"/>
  <c r="G58" i="2" s="1"/>
  <c r="F59" i="2"/>
  <c r="G59" i="2" s="1"/>
  <c r="F60" i="2"/>
  <c r="G60" i="2"/>
  <c r="F61" i="2"/>
  <c r="G61" i="2"/>
  <c r="F62" i="2"/>
  <c r="G62" i="2" s="1"/>
  <c r="F63" i="2"/>
  <c r="G63" i="2" s="1"/>
  <c r="F64" i="2"/>
  <c r="G64" i="2"/>
  <c r="F65" i="2"/>
  <c r="G65" i="2" s="1"/>
  <c r="F66" i="2"/>
  <c r="G66" i="2" s="1"/>
  <c r="F67" i="2"/>
  <c r="G67" i="2" s="1"/>
  <c r="F68" i="2"/>
  <c r="G68" i="2"/>
  <c r="F69" i="2"/>
  <c r="G69" i="2"/>
  <c r="F70" i="2"/>
  <c r="G70" i="2" s="1"/>
  <c r="F71" i="2"/>
  <c r="G71" i="2" s="1"/>
  <c r="F72" i="2"/>
  <c r="G72" i="2"/>
  <c r="F73" i="2"/>
  <c r="G73" i="2"/>
  <c r="F74" i="2"/>
  <c r="G74" i="2" s="1"/>
  <c r="F75" i="2"/>
  <c r="G75" i="2" s="1"/>
  <c r="F76" i="2"/>
  <c r="G76" i="2"/>
  <c r="F77" i="2"/>
  <c r="G77" i="2"/>
  <c r="F78" i="2"/>
  <c r="G78" i="2" s="1"/>
  <c r="F79" i="2"/>
  <c r="G79" i="2" s="1"/>
  <c r="F80" i="2"/>
  <c r="G80" i="2"/>
  <c r="F81" i="2"/>
  <c r="G81" i="2" s="1"/>
  <c r="F82" i="2"/>
  <c r="G82" i="2" s="1"/>
  <c r="F83" i="2"/>
  <c r="G83" i="2" s="1"/>
  <c r="F84" i="2"/>
  <c r="G84" i="2"/>
  <c r="F85" i="2"/>
  <c r="G85" i="2"/>
  <c r="F86" i="2"/>
  <c r="G86" i="2" s="1"/>
  <c r="F87" i="2"/>
  <c r="G87" i="2" s="1"/>
  <c r="F88" i="2"/>
  <c r="G88" i="2"/>
  <c r="H88" i="2" s="1"/>
  <c r="F89" i="2"/>
  <c r="G89" i="2"/>
  <c r="F90" i="2"/>
  <c r="G90" i="2" s="1"/>
  <c r="F91" i="2"/>
  <c r="G91" i="2" s="1"/>
  <c r="F92" i="2"/>
  <c r="G92" i="2"/>
  <c r="F93" i="2"/>
  <c r="G93" i="2"/>
  <c r="H93" i="2" s="1"/>
  <c r="F94" i="2"/>
  <c r="G94" i="2" s="1"/>
  <c r="F95" i="2"/>
  <c r="G95" i="2" s="1"/>
  <c r="F96" i="2"/>
  <c r="G96" i="2"/>
  <c r="F97" i="2"/>
  <c r="G97" i="2" s="1"/>
  <c r="F98" i="2"/>
  <c r="G98" i="2" s="1"/>
  <c r="F99" i="2"/>
  <c r="G99" i="2" s="1"/>
  <c r="F100" i="2"/>
  <c r="G100" i="2"/>
  <c r="F101" i="2"/>
  <c r="G101" i="2"/>
  <c r="F102" i="2"/>
  <c r="G102" i="2" s="1"/>
  <c r="F103" i="2"/>
  <c r="G103" i="2" s="1"/>
  <c r="F104" i="2"/>
  <c r="G104" i="2"/>
  <c r="F105" i="2"/>
  <c r="G105" i="2" s="1"/>
  <c r="H105" i="2" s="1"/>
  <c r="F106" i="2"/>
  <c r="G106" i="2" s="1"/>
  <c r="F107" i="2"/>
  <c r="G107" i="2" s="1"/>
  <c r="F108" i="2"/>
  <c r="G108" i="2"/>
  <c r="F109" i="2"/>
  <c r="G109" i="2"/>
  <c r="F110" i="2"/>
  <c r="G110" i="2" s="1"/>
  <c r="F111" i="2"/>
  <c r="G111" i="2" s="1"/>
  <c r="F112" i="2"/>
  <c r="G112" i="2"/>
  <c r="F113" i="2"/>
  <c r="G113" i="2" s="1"/>
  <c r="F114" i="2"/>
  <c r="G114" i="2" s="1"/>
  <c r="F115" i="2"/>
  <c r="G115" i="2" s="1"/>
  <c r="F116" i="2"/>
  <c r="G116" i="2"/>
  <c r="F117" i="2"/>
  <c r="G117" i="2"/>
  <c r="F118" i="2"/>
  <c r="G118" i="2" s="1"/>
  <c r="F119" i="2"/>
  <c r="G119" i="2" s="1"/>
  <c r="F120" i="2"/>
  <c r="G120" i="2"/>
  <c r="F121" i="2"/>
  <c r="G121" i="2"/>
  <c r="H121" i="2" s="1"/>
  <c r="F122" i="2"/>
  <c r="G122" i="2" s="1"/>
  <c r="F123" i="2"/>
  <c r="G123" i="2" s="1"/>
  <c r="F124" i="2"/>
  <c r="G124" i="2"/>
  <c r="F125" i="2"/>
  <c r="G125" i="2"/>
  <c r="F126" i="2"/>
  <c r="G126" i="2" s="1"/>
  <c r="F127" i="2"/>
  <c r="G127" i="2" s="1"/>
  <c r="H127" i="2" s="1"/>
  <c r="F128" i="2"/>
  <c r="G128" i="2"/>
  <c r="F129" i="2"/>
  <c r="G129" i="2" s="1"/>
  <c r="F130" i="2"/>
  <c r="G130" i="2" s="1"/>
  <c r="F131" i="2"/>
  <c r="G131" i="2" s="1"/>
  <c r="F132" i="2"/>
  <c r="G132" i="2"/>
  <c r="F133" i="2"/>
  <c r="G133" i="2"/>
  <c r="F134" i="2"/>
  <c r="G134" i="2" s="1"/>
  <c r="F135" i="2"/>
  <c r="G135" i="2" s="1"/>
  <c r="F136" i="2"/>
  <c r="G136" i="2"/>
  <c r="F137" i="2"/>
  <c r="G137" i="2"/>
  <c r="F138" i="2"/>
  <c r="G138" i="2" s="1"/>
  <c r="F139" i="2"/>
  <c r="G139" i="2" s="1"/>
  <c r="F140" i="2"/>
  <c r="G140" i="2"/>
  <c r="F141" i="2"/>
  <c r="G141" i="2"/>
  <c r="F142" i="2"/>
  <c r="G142" i="2" s="1"/>
  <c r="F143" i="2"/>
  <c r="G143" i="2" s="1"/>
  <c r="F144" i="2"/>
  <c r="G144" i="2"/>
  <c r="F145" i="2"/>
  <c r="G145" i="2" s="1"/>
  <c r="F146" i="2"/>
  <c r="G146" i="2" s="1"/>
  <c r="F147" i="2"/>
  <c r="G147" i="2" s="1"/>
  <c r="F148" i="2"/>
  <c r="G148" i="2"/>
  <c r="F149" i="2"/>
  <c r="G149" i="2"/>
  <c r="F150" i="2"/>
  <c r="G150" i="2" s="1"/>
  <c r="F151" i="2"/>
  <c r="G151" i="2" s="1"/>
  <c r="F152" i="2"/>
  <c r="G152" i="2"/>
  <c r="F153" i="2"/>
  <c r="G153" i="2"/>
  <c r="F154" i="2"/>
  <c r="G154" i="2" s="1"/>
  <c r="F155" i="2"/>
  <c r="G155" i="2" s="1"/>
  <c r="F156" i="2"/>
  <c r="G156" i="2"/>
  <c r="F157" i="2"/>
  <c r="G157" i="2"/>
  <c r="F158" i="2"/>
  <c r="G158" i="2" s="1"/>
  <c r="F159" i="2"/>
  <c r="G159" i="2" s="1"/>
  <c r="F160" i="2"/>
  <c r="G160" i="2"/>
  <c r="F161" i="2"/>
  <c r="G161" i="2" s="1"/>
  <c r="F162" i="2"/>
  <c r="G162" i="2" s="1"/>
  <c r="F163" i="2"/>
  <c r="G163" i="2" s="1"/>
  <c r="F164" i="2"/>
  <c r="G164" i="2"/>
  <c r="F165" i="2"/>
  <c r="G165" i="2"/>
  <c r="F166" i="2"/>
  <c r="G166" i="2" s="1"/>
  <c r="F167" i="2"/>
  <c r="G167" i="2" s="1"/>
  <c r="F168" i="2"/>
  <c r="G168" i="2"/>
  <c r="F169" i="2"/>
  <c r="G169" i="2"/>
  <c r="F170" i="2"/>
  <c r="G170" i="2" s="1"/>
  <c r="F171" i="2"/>
  <c r="G171" i="2" s="1"/>
  <c r="F172" i="2"/>
  <c r="G172" i="2"/>
  <c r="F173" i="2"/>
  <c r="G173" i="2"/>
  <c r="F174" i="2"/>
  <c r="G174" i="2" s="1"/>
  <c r="F175" i="2"/>
  <c r="G175" i="2" s="1"/>
  <c r="F176" i="2"/>
  <c r="G176" i="2"/>
  <c r="F177" i="2"/>
  <c r="G177" i="2" s="1"/>
  <c r="F178" i="2"/>
  <c r="G178" i="2" s="1"/>
  <c r="F179" i="2"/>
  <c r="G179" i="2" s="1"/>
  <c r="F180" i="2"/>
  <c r="G180" i="2"/>
  <c r="F181" i="2"/>
  <c r="G181" i="2"/>
  <c r="F182" i="2"/>
  <c r="G182" i="2" s="1"/>
  <c r="F183" i="2"/>
  <c r="G183" i="2" s="1"/>
  <c r="F184" i="2"/>
  <c r="G184" i="2"/>
  <c r="F185" i="2"/>
  <c r="G185" i="2" s="1"/>
  <c r="F186" i="2"/>
  <c r="G186" i="2" s="1"/>
  <c r="F187" i="2"/>
  <c r="G187" i="2" s="1"/>
  <c r="F188" i="2"/>
  <c r="G188" i="2"/>
  <c r="F189" i="2"/>
  <c r="G189" i="2"/>
  <c r="F190" i="2"/>
  <c r="G190" i="2" s="1"/>
  <c r="F191" i="2"/>
  <c r="G191" i="2" s="1"/>
  <c r="F192" i="2"/>
  <c r="G192" i="2"/>
  <c r="F193" i="2"/>
  <c r="G193" i="2" s="1"/>
  <c r="F194" i="2"/>
  <c r="G194" i="2" s="1"/>
  <c r="F195" i="2"/>
  <c r="G195" i="2" s="1"/>
  <c r="F196" i="2"/>
  <c r="G196" i="2"/>
  <c r="F197" i="2"/>
  <c r="G197" i="2"/>
  <c r="F198" i="2"/>
  <c r="G198" i="2" s="1"/>
  <c r="F199" i="2"/>
  <c r="G199" i="2" s="1"/>
  <c r="F200" i="2"/>
  <c r="G200" i="2"/>
  <c r="F201" i="2"/>
  <c r="G201" i="2"/>
  <c r="F202" i="2"/>
  <c r="G202" i="2" s="1"/>
  <c r="F203" i="2"/>
  <c r="G203" i="2" s="1"/>
  <c r="F204" i="2"/>
  <c r="G204" i="2"/>
  <c r="F205" i="2"/>
  <c r="G205" i="2"/>
  <c r="F206" i="2"/>
  <c r="G206" i="2" s="1"/>
  <c r="F207" i="2"/>
  <c r="G207" i="2" s="1"/>
  <c r="F208" i="2"/>
  <c r="G208" i="2"/>
  <c r="F209" i="2"/>
  <c r="G209" i="2" s="1"/>
  <c r="F210" i="2"/>
  <c r="G210" i="2" s="1"/>
  <c r="F211" i="2"/>
  <c r="G211" i="2" s="1"/>
  <c r="F212" i="2"/>
  <c r="G212" i="2"/>
  <c r="F213" i="2"/>
  <c r="G213" i="2"/>
  <c r="F214" i="2"/>
  <c r="G214" i="2" s="1"/>
  <c r="F215" i="2"/>
  <c r="G215" i="2" s="1"/>
  <c r="F216" i="2"/>
  <c r="G216" i="2"/>
  <c r="F217" i="2"/>
  <c r="G217" i="2"/>
  <c r="F218" i="2"/>
  <c r="G218" i="2" s="1"/>
  <c r="F219" i="2"/>
  <c r="G219" i="2" s="1"/>
  <c r="F220" i="2"/>
  <c r="G220" i="2"/>
  <c r="F221" i="2"/>
  <c r="G221" i="2"/>
  <c r="H221" i="2" s="1"/>
  <c r="F222" i="2"/>
  <c r="G222" i="2" s="1"/>
  <c r="F223" i="2"/>
  <c r="G223" i="2" s="1"/>
  <c r="F224" i="2"/>
  <c r="G224" i="2"/>
  <c r="F225" i="2"/>
  <c r="G225" i="2" s="1"/>
  <c r="F226" i="2"/>
  <c r="G226" i="2" s="1"/>
  <c r="F227" i="2"/>
  <c r="G227" i="2" s="1"/>
  <c r="F228" i="2"/>
  <c r="G228" i="2"/>
  <c r="F229" i="2"/>
  <c r="G229" i="2"/>
  <c r="F230" i="2"/>
  <c r="G230" i="2" s="1"/>
  <c r="F231" i="2"/>
  <c r="G231" i="2" s="1"/>
  <c r="F232" i="2"/>
  <c r="G232" i="2"/>
  <c r="F233" i="2"/>
  <c r="G233" i="2" s="1"/>
  <c r="F234" i="2"/>
  <c r="G234" i="2" s="1"/>
  <c r="F235" i="2"/>
  <c r="G235" i="2" s="1"/>
  <c r="F236" i="2"/>
  <c r="G236" i="2"/>
  <c r="F237" i="2"/>
  <c r="G237" i="2"/>
  <c r="F238" i="2"/>
  <c r="G238" i="2" s="1"/>
  <c r="F239" i="2"/>
  <c r="G239" i="2" s="1"/>
  <c r="F240" i="2"/>
  <c r="G240" i="2"/>
  <c r="F241" i="2"/>
  <c r="G241" i="2" s="1"/>
  <c r="F242" i="2"/>
  <c r="G242" i="2" s="1"/>
  <c r="F243" i="2"/>
  <c r="G243" i="2" s="1"/>
  <c r="F244" i="2"/>
  <c r="G244" i="2"/>
  <c r="F245" i="2"/>
  <c r="G245" i="2"/>
  <c r="F246" i="2"/>
  <c r="G246" i="2" s="1"/>
  <c r="F247" i="2"/>
  <c r="G247" i="2" s="1"/>
  <c r="F248" i="2"/>
  <c r="G248" i="2"/>
  <c r="F249" i="2"/>
  <c r="G249" i="2"/>
  <c r="F250" i="2"/>
  <c r="G250" i="2" s="1"/>
  <c r="F251" i="2"/>
  <c r="G251" i="2" s="1"/>
  <c r="F252" i="2"/>
  <c r="G252" i="2"/>
  <c r="F253" i="2"/>
  <c r="G253" i="2"/>
  <c r="F254" i="2"/>
  <c r="G254" i="2" s="1"/>
  <c r="F255" i="2"/>
  <c r="G255" i="2" s="1"/>
  <c r="H255" i="2" s="1"/>
  <c r="F256" i="2"/>
  <c r="G256" i="2"/>
  <c r="F257" i="2"/>
  <c r="G257" i="2" s="1"/>
  <c r="F258" i="2"/>
  <c r="G258" i="2" s="1"/>
  <c r="F259" i="2"/>
  <c r="G259" i="2" s="1"/>
  <c r="F260" i="2"/>
  <c r="G260" i="2"/>
  <c r="F261" i="2"/>
  <c r="G261" i="2"/>
  <c r="F262" i="2"/>
  <c r="G262" i="2" s="1"/>
  <c r="F263" i="2"/>
  <c r="G263" i="2" s="1"/>
  <c r="F264" i="2"/>
  <c r="G264" i="2"/>
  <c r="F265" i="2"/>
  <c r="G265" i="2"/>
  <c r="F266" i="2"/>
  <c r="G266" i="2" s="1"/>
  <c r="F267" i="2"/>
  <c r="G267" i="2" s="1"/>
  <c r="F268" i="2"/>
  <c r="G268" i="2" s="1"/>
  <c r="F269" i="2"/>
  <c r="G269" i="2"/>
  <c r="F270" i="2"/>
  <c r="G270" i="2" s="1"/>
  <c r="F271" i="2"/>
  <c r="G271" i="2" s="1"/>
  <c r="F272" i="2"/>
  <c r="G272" i="2"/>
  <c r="F273" i="2"/>
  <c r="G273" i="2" s="1"/>
  <c r="F274" i="2"/>
  <c r="G274" i="2" s="1"/>
  <c r="F275" i="2"/>
  <c r="G275" i="2" s="1"/>
  <c r="F276" i="2"/>
  <c r="G276" i="2" s="1"/>
  <c r="F277" i="2"/>
  <c r="G277" i="2"/>
  <c r="F278" i="2"/>
  <c r="G278" i="2" s="1"/>
  <c r="F279" i="2"/>
  <c r="G279" i="2" s="1"/>
  <c r="F280" i="2"/>
  <c r="G280" i="2"/>
  <c r="F281" i="2"/>
  <c r="G281" i="2"/>
  <c r="F282" i="2"/>
  <c r="G282" i="2" s="1"/>
  <c r="F283" i="2"/>
  <c r="G283" i="2" s="1"/>
  <c r="F284" i="2"/>
  <c r="G284" i="2" s="1"/>
  <c r="H284" i="2" s="1"/>
  <c r="F285" i="2"/>
  <c r="G285" i="2"/>
  <c r="F286" i="2"/>
  <c r="G286" i="2" s="1"/>
  <c r="F287" i="2"/>
  <c r="G287" i="2" s="1"/>
  <c r="F288" i="2"/>
  <c r="G288" i="2"/>
  <c r="F289" i="2"/>
  <c r="G289" i="2" s="1"/>
  <c r="F290" i="2"/>
  <c r="G290" i="2" s="1"/>
  <c r="F291" i="2"/>
  <c r="G291" i="2" s="1"/>
  <c r="F292" i="2"/>
  <c r="G292" i="2"/>
  <c r="F293" i="2"/>
  <c r="G293" i="2"/>
  <c r="F294" i="2"/>
  <c r="G294" i="2" s="1"/>
  <c r="F295" i="2"/>
  <c r="G295" i="2" s="1"/>
  <c r="F296" i="2"/>
  <c r="G296" i="2"/>
  <c r="F297" i="2"/>
  <c r="G297" i="2"/>
  <c r="F298" i="2"/>
  <c r="G298" i="2" s="1"/>
  <c r="F299" i="2"/>
  <c r="G299" i="2" s="1"/>
  <c r="F300" i="2"/>
  <c r="G300" i="2" s="1"/>
  <c r="F301" i="2"/>
  <c r="G301" i="2"/>
  <c r="H301" i="2" s="1"/>
  <c r="F302" i="2"/>
  <c r="G302" i="2" s="1"/>
  <c r="F303" i="2"/>
  <c r="G303" i="2" s="1"/>
  <c r="F304" i="2"/>
  <c r="G304" i="2"/>
  <c r="F305" i="2"/>
  <c r="G305" i="2" s="1"/>
  <c r="F306" i="2"/>
  <c r="G306" i="2" s="1"/>
  <c r="F307" i="2"/>
  <c r="G307" i="2" s="1"/>
  <c r="F308" i="2"/>
  <c r="G308" i="2" s="1"/>
  <c r="F309" i="2"/>
  <c r="G309" i="2"/>
  <c r="F310" i="2"/>
  <c r="G310" i="2" s="1"/>
  <c r="F311" i="2"/>
  <c r="G311" i="2" s="1"/>
  <c r="F312" i="2"/>
  <c r="G312" i="2"/>
  <c r="F313" i="2"/>
  <c r="G313" i="2" s="1"/>
  <c r="F314" i="2"/>
  <c r="G314" i="2" s="1"/>
  <c r="F315" i="2"/>
  <c r="G315" i="2" s="1"/>
  <c r="F316" i="2"/>
  <c r="G316" i="2" s="1"/>
  <c r="F317" i="2"/>
  <c r="G317" i="2"/>
  <c r="F318" i="2"/>
  <c r="G318" i="2" s="1"/>
  <c r="F319" i="2"/>
  <c r="G319" i="2" s="1"/>
  <c r="H319" i="2" s="1"/>
  <c r="F320" i="2"/>
  <c r="G320" i="2"/>
  <c r="F321" i="2"/>
  <c r="G321" i="2" s="1"/>
  <c r="F322" i="2"/>
  <c r="G322" i="2" s="1"/>
  <c r="F323" i="2"/>
  <c r="G323" i="2" s="1"/>
  <c r="F324" i="2"/>
  <c r="G324" i="2"/>
  <c r="F325" i="2"/>
  <c r="G325" i="2"/>
  <c r="F326" i="2"/>
  <c r="G326" i="2" s="1"/>
  <c r="F327" i="2"/>
  <c r="G327" i="2" s="1"/>
  <c r="F328" i="2"/>
  <c r="G328" i="2"/>
  <c r="F329" i="2"/>
  <c r="G329" i="2"/>
  <c r="F330" i="2"/>
  <c r="G330" i="2" s="1"/>
  <c r="F331" i="2"/>
  <c r="G331" i="2" s="1"/>
  <c r="F332" i="2"/>
  <c r="G332" i="2" s="1"/>
  <c r="F333" i="2"/>
  <c r="G333" i="2"/>
  <c r="F334" i="2"/>
  <c r="G334" i="2" s="1"/>
  <c r="F335" i="2"/>
  <c r="G335" i="2" s="1"/>
  <c r="F336" i="2"/>
  <c r="G336" i="2"/>
  <c r="F337" i="2"/>
  <c r="G337" i="2" s="1"/>
  <c r="F338" i="2"/>
  <c r="G338" i="2" s="1"/>
  <c r="F339" i="2"/>
  <c r="G339" i="2" s="1"/>
  <c r="F340" i="2"/>
  <c r="G340" i="2"/>
  <c r="F341" i="2"/>
  <c r="G341" i="2"/>
  <c r="F342" i="2"/>
  <c r="G342" i="2" s="1"/>
  <c r="F343" i="2"/>
  <c r="G343" i="2" s="1"/>
  <c r="F344" i="2"/>
  <c r="G344" i="2"/>
  <c r="F345" i="2"/>
  <c r="G345" i="2"/>
  <c r="F346" i="2"/>
  <c r="G346" i="2"/>
  <c r="F347" i="2"/>
  <c r="G347" i="2" s="1"/>
  <c r="F348" i="2"/>
  <c r="G348" i="2"/>
  <c r="F349" i="2"/>
  <c r="G349" i="2" s="1"/>
  <c r="H349" i="2" s="1"/>
  <c r="F350" i="2"/>
  <c r="G350" i="2"/>
  <c r="F351" i="2"/>
  <c r="G351" i="2" s="1"/>
  <c r="F352" i="2"/>
  <c r="G352" i="2"/>
  <c r="F353" i="2"/>
  <c r="G353" i="2"/>
  <c r="F354" i="2"/>
  <c r="G354" i="2"/>
  <c r="F355" i="2"/>
  <c r="G355" i="2" s="1"/>
  <c r="F356" i="2"/>
  <c r="G356" i="2"/>
  <c r="F357" i="2"/>
  <c r="G357" i="2"/>
  <c r="F358" i="2"/>
  <c r="G358" i="2"/>
  <c r="F359" i="2"/>
  <c r="G359" i="2" s="1"/>
  <c r="F360" i="2"/>
  <c r="G360" i="2"/>
  <c r="F361" i="2"/>
  <c r="G361" i="2" s="1"/>
  <c r="F362" i="2"/>
  <c r="G362" i="2"/>
  <c r="F363" i="2"/>
  <c r="G363" i="2" s="1"/>
  <c r="F364" i="2"/>
  <c r="G364" i="2"/>
  <c r="F365" i="2"/>
  <c r="G365" i="2"/>
  <c r="H365" i="2" s="1"/>
  <c r="F366" i="2"/>
  <c r="G366" i="2"/>
  <c r="F367" i="2"/>
  <c r="G367" i="2" s="1"/>
  <c r="F368" i="2"/>
  <c r="G368" i="2"/>
  <c r="F369" i="2"/>
  <c r="G369" i="2"/>
  <c r="F370" i="2"/>
  <c r="G370" i="2"/>
  <c r="F371" i="2"/>
  <c r="G371" i="2" s="1"/>
  <c r="F372" i="2"/>
  <c r="G372" i="2"/>
  <c r="F373" i="2"/>
  <c r="G373" i="2"/>
  <c r="F374" i="2"/>
  <c r="G374" i="2"/>
  <c r="F375" i="2"/>
  <c r="G375" i="2" s="1"/>
  <c r="F376" i="2"/>
  <c r="G376" i="2"/>
  <c r="F377" i="2"/>
  <c r="G377" i="2"/>
  <c r="F378" i="2"/>
  <c r="G378" i="2"/>
  <c r="F379" i="2"/>
  <c r="G379" i="2" s="1"/>
  <c r="H379" i="2" s="1"/>
  <c r="F380" i="2"/>
  <c r="G380" i="2"/>
  <c r="F381" i="2"/>
  <c r="G381" i="2" s="1"/>
  <c r="H381" i="2" s="1"/>
  <c r="F382" i="2"/>
  <c r="G382" i="2"/>
  <c r="F383" i="2"/>
  <c r="G383" i="2" s="1"/>
  <c r="F384" i="2"/>
  <c r="G384" i="2"/>
  <c r="F385" i="2"/>
  <c r="G385" i="2"/>
  <c r="F386" i="2"/>
  <c r="G386" i="2"/>
  <c r="F387" i="2"/>
  <c r="G387" i="2" s="1"/>
  <c r="F388" i="2"/>
  <c r="G388" i="2"/>
  <c r="F389" i="2"/>
  <c r="G389" i="2"/>
  <c r="F390" i="2"/>
  <c r="G390" i="2"/>
  <c r="F391" i="2"/>
  <c r="G391" i="2" s="1"/>
  <c r="F392" i="2"/>
  <c r="G392" i="2"/>
  <c r="F393" i="2"/>
  <c r="G393" i="2" s="1"/>
  <c r="H393" i="2" s="1"/>
  <c r="F394" i="2"/>
  <c r="G394" i="2"/>
  <c r="F395" i="2"/>
  <c r="G395" i="2" s="1"/>
  <c r="F396" i="2"/>
  <c r="G396" i="2"/>
  <c r="F397" i="2"/>
  <c r="G397" i="2"/>
  <c r="H397" i="2" s="1"/>
  <c r="F398" i="2"/>
  <c r="G398" i="2"/>
  <c r="F399" i="2"/>
  <c r="G399" i="2" s="1"/>
  <c r="F400" i="2"/>
  <c r="G400" i="2"/>
  <c r="F401" i="2"/>
  <c r="G401" i="2"/>
  <c r="F402" i="2"/>
  <c r="G402" i="2"/>
  <c r="F403" i="2"/>
  <c r="G403" i="2" s="1"/>
  <c r="F404" i="2"/>
  <c r="G404" i="2"/>
  <c r="F405" i="2"/>
  <c r="G405" i="2"/>
  <c r="F406" i="2"/>
  <c r="G406" i="2"/>
  <c r="F407" i="2"/>
  <c r="G407" i="2" s="1"/>
  <c r="F408" i="2"/>
  <c r="G408" i="2"/>
  <c r="F409" i="2"/>
  <c r="G409" i="2" s="1"/>
  <c r="F410" i="2"/>
  <c r="G410" i="2"/>
  <c r="F411" i="2"/>
  <c r="G411" i="2" s="1"/>
  <c r="F412" i="2"/>
  <c r="G412" i="2"/>
  <c r="F413" i="2"/>
  <c r="G413" i="2" s="1"/>
  <c r="H413" i="2" s="1"/>
  <c r="F414" i="2"/>
  <c r="G414" i="2"/>
  <c r="F415" i="2"/>
  <c r="G415" i="2" s="1"/>
  <c r="H415" i="2" s="1"/>
  <c r="F416" i="2"/>
  <c r="G416" i="2"/>
  <c r="F417" i="2"/>
  <c r="G417" i="2"/>
  <c r="F418" i="2"/>
  <c r="G418" i="2"/>
  <c r="F419" i="2"/>
  <c r="G419" i="2" s="1"/>
  <c r="F420" i="2"/>
  <c r="G420" i="2"/>
  <c r="F421" i="2"/>
  <c r="G421" i="2"/>
  <c r="F422" i="2"/>
  <c r="G422" i="2"/>
  <c r="F423" i="2"/>
  <c r="G423" i="2" s="1"/>
  <c r="F424" i="2"/>
  <c r="G424" i="2"/>
  <c r="F425" i="2"/>
  <c r="G425" i="2" s="1"/>
  <c r="H425" i="2" s="1"/>
  <c r="F426" i="2"/>
  <c r="G426" i="2"/>
  <c r="F427" i="2"/>
  <c r="G427" i="2" s="1"/>
  <c r="F428" i="2"/>
  <c r="G428" i="2"/>
  <c r="F429" i="2"/>
  <c r="G429" i="2"/>
  <c r="H429" i="2" s="1"/>
  <c r="F430" i="2"/>
  <c r="G430" i="2"/>
  <c r="F431" i="2"/>
  <c r="G431" i="2" s="1"/>
  <c r="F432" i="2"/>
  <c r="G432" i="2"/>
  <c r="F433" i="2"/>
  <c r="G433" i="2"/>
  <c r="F434" i="2"/>
  <c r="G434" i="2"/>
  <c r="F435" i="2"/>
  <c r="G435" i="2" s="1"/>
  <c r="F436" i="2"/>
  <c r="G436" i="2"/>
  <c r="F437" i="2"/>
  <c r="G437" i="2"/>
  <c r="F438" i="2"/>
  <c r="G438" i="2"/>
  <c r="F439" i="2"/>
  <c r="G439" i="2" s="1"/>
  <c r="F440" i="2"/>
  <c r="G440" i="2"/>
  <c r="F441" i="2"/>
  <c r="G441" i="2" s="1"/>
  <c r="H441" i="2" s="1"/>
  <c r="F442" i="2"/>
  <c r="G442" i="2"/>
  <c r="F443" i="2"/>
  <c r="G443" i="2" s="1"/>
  <c r="F444" i="2"/>
  <c r="G444" i="2"/>
  <c r="F445" i="2"/>
  <c r="G445" i="2" s="1"/>
  <c r="H445" i="2" s="1"/>
  <c r="F446" i="2"/>
  <c r="G446" i="2"/>
  <c r="F447" i="2"/>
  <c r="G447" i="2" s="1"/>
  <c r="H447" i="2" s="1"/>
  <c r="F448" i="2"/>
  <c r="G448" i="2"/>
  <c r="F449" i="2"/>
  <c r="G449" i="2"/>
  <c r="F450" i="2"/>
  <c r="G450" i="2"/>
  <c r="F451" i="2"/>
  <c r="G451" i="2" s="1"/>
  <c r="F452" i="2"/>
  <c r="G452" i="2"/>
  <c r="F453" i="2"/>
  <c r="G453" i="2"/>
  <c r="F454" i="2"/>
  <c r="G454" i="2"/>
  <c r="F455" i="2"/>
  <c r="G455" i="2" s="1"/>
  <c r="F456" i="2"/>
  <c r="G456" i="2"/>
  <c r="F457" i="2"/>
  <c r="G457" i="2" s="1"/>
  <c r="F458" i="2"/>
  <c r="G458" i="2"/>
  <c r="F459" i="2"/>
  <c r="G459" i="2" s="1"/>
  <c r="F460" i="2"/>
  <c r="G460" i="2"/>
  <c r="F461" i="2"/>
  <c r="G461" i="2"/>
  <c r="H461" i="2" s="1"/>
  <c r="F462" i="2"/>
  <c r="G462" i="2"/>
  <c r="F463" i="2"/>
  <c r="G463" i="2" s="1"/>
  <c r="F464" i="2"/>
  <c r="G464" i="2"/>
  <c r="F465" i="2"/>
  <c r="G465" i="2"/>
  <c r="F466" i="2"/>
  <c r="G466" i="2"/>
  <c r="F467" i="2"/>
  <c r="G467" i="2" s="1"/>
  <c r="F468" i="2"/>
  <c r="G468" i="2"/>
  <c r="F469" i="2"/>
  <c r="G469" i="2"/>
  <c r="F470" i="2"/>
  <c r="G470" i="2"/>
  <c r="F471" i="2"/>
  <c r="G471" i="2" s="1"/>
  <c r="F472" i="2"/>
  <c r="G472" i="2"/>
  <c r="F473" i="2"/>
  <c r="G473" i="2" s="1"/>
  <c r="F474" i="2"/>
  <c r="G474" i="2"/>
  <c r="F475" i="2"/>
  <c r="G475" i="2" s="1"/>
  <c r="F476" i="2"/>
  <c r="G476" i="2"/>
  <c r="F477" i="2"/>
  <c r="G477" i="2" s="1"/>
  <c r="H477" i="2" s="1"/>
  <c r="F478" i="2"/>
  <c r="G478" i="2"/>
  <c r="F479" i="2"/>
  <c r="G479" i="2" s="1"/>
  <c r="H479" i="2" s="1"/>
  <c r="F480" i="2"/>
  <c r="G480" i="2"/>
  <c r="F481" i="2"/>
  <c r="G481" i="2"/>
  <c r="F482" i="2"/>
  <c r="G482" i="2"/>
  <c r="F483" i="2"/>
  <c r="G483" i="2" s="1"/>
  <c r="F484" i="2"/>
  <c r="G484" i="2"/>
  <c r="F485" i="2"/>
  <c r="G485" i="2"/>
  <c r="F486" i="2"/>
  <c r="G486" i="2"/>
  <c r="F487" i="2"/>
  <c r="G487" i="2" s="1"/>
  <c r="F488" i="2"/>
  <c r="G488" i="2"/>
  <c r="H488" i="2" s="1"/>
  <c r="F489" i="2"/>
  <c r="G489" i="2" s="1"/>
  <c r="F490" i="2"/>
  <c r="G490" i="2"/>
  <c r="F491" i="2"/>
  <c r="G491" i="2" s="1"/>
  <c r="F492" i="2"/>
  <c r="G492" i="2"/>
  <c r="F493" i="2"/>
  <c r="G493" i="2"/>
  <c r="H493" i="2" s="1"/>
  <c r="F494" i="2"/>
  <c r="G494" i="2"/>
  <c r="F495" i="2"/>
  <c r="G495" i="2" s="1"/>
  <c r="F496" i="2"/>
  <c r="G496" i="2"/>
  <c r="F497" i="2"/>
  <c r="G497" i="2"/>
  <c r="F498" i="2"/>
  <c r="G498" i="2"/>
  <c r="F499" i="2"/>
  <c r="G499" i="2" s="1"/>
  <c r="F500" i="2"/>
  <c r="G500" i="2"/>
  <c r="F501" i="2"/>
  <c r="G501" i="2"/>
  <c r="F502" i="2"/>
  <c r="G502" i="2"/>
  <c r="F503" i="2"/>
  <c r="G503" i="2" s="1"/>
  <c r="F504" i="2"/>
  <c r="G504" i="2"/>
  <c r="F505" i="2"/>
  <c r="G505" i="2" s="1"/>
  <c r="F506" i="2"/>
  <c r="G506" i="2"/>
  <c r="F507" i="2"/>
  <c r="G507" i="2" s="1"/>
  <c r="F508" i="2"/>
  <c r="G508" i="2"/>
  <c r="F509" i="2"/>
  <c r="G509" i="2" s="1"/>
  <c r="H509" i="2" s="1"/>
  <c r="F510" i="2"/>
  <c r="G510" i="2"/>
  <c r="F511" i="2"/>
  <c r="G511" i="2" s="1"/>
  <c r="H511" i="2" s="1"/>
  <c r="F512" i="2"/>
  <c r="G512" i="2"/>
  <c r="F513" i="2"/>
  <c r="G513" i="2"/>
  <c r="F514" i="2"/>
  <c r="G514" i="2"/>
  <c r="F515" i="2"/>
  <c r="G515" i="2" s="1"/>
  <c r="F516" i="2"/>
  <c r="G516" i="2"/>
  <c r="F517" i="2"/>
  <c r="G517" i="2"/>
  <c r="F518" i="2"/>
  <c r="G518" i="2"/>
  <c r="F519" i="2"/>
  <c r="G519" i="2" s="1"/>
  <c r="F520" i="2"/>
  <c r="G520" i="2"/>
  <c r="F521" i="2"/>
  <c r="G521" i="2" s="1"/>
  <c r="F522" i="2"/>
  <c r="G522" i="2"/>
  <c r="F523" i="2"/>
  <c r="G523" i="2" s="1"/>
  <c r="F524" i="2"/>
  <c r="G524" i="2"/>
  <c r="F525" i="2"/>
  <c r="G525" i="2"/>
  <c r="H525" i="2" s="1"/>
  <c r="F526" i="2"/>
  <c r="G526" i="2"/>
  <c r="F527" i="2"/>
  <c r="G527" i="2" s="1"/>
  <c r="F528" i="2"/>
  <c r="G528" i="2"/>
  <c r="F529" i="2"/>
  <c r="G529" i="2"/>
  <c r="F530" i="2"/>
  <c r="G530" i="2"/>
  <c r="F531" i="2"/>
  <c r="G531" i="2" s="1"/>
  <c r="F532" i="2"/>
  <c r="G532" i="2"/>
  <c r="F533" i="2"/>
  <c r="G533" i="2"/>
  <c r="F534" i="2"/>
  <c r="G534" i="2"/>
  <c r="F535" i="2"/>
  <c r="G535" i="2" s="1"/>
  <c r="F536" i="2"/>
  <c r="G536" i="2"/>
  <c r="F537" i="2"/>
  <c r="G537" i="2" s="1"/>
  <c r="F538" i="2"/>
  <c r="G538" i="2"/>
  <c r="F539" i="2"/>
  <c r="G539" i="2" s="1"/>
  <c r="F540" i="2"/>
  <c r="G540" i="2"/>
  <c r="F541" i="2"/>
  <c r="G541" i="2" s="1"/>
  <c r="H541" i="2" s="1"/>
  <c r="F542" i="2"/>
  <c r="G542" i="2"/>
  <c r="F543" i="2"/>
  <c r="G543" i="2" s="1"/>
  <c r="H543" i="2" s="1"/>
  <c r="F544" i="2"/>
  <c r="G544" i="2"/>
  <c r="F545" i="2"/>
  <c r="G545" i="2"/>
  <c r="F546" i="2"/>
  <c r="G546" i="2"/>
  <c r="F547" i="2"/>
  <c r="G547" i="2" s="1"/>
  <c r="F548" i="2"/>
  <c r="G548" i="2"/>
  <c r="H548" i="2" s="1"/>
  <c r="F549" i="2"/>
  <c r="G549" i="2"/>
  <c r="F550" i="2"/>
  <c r="G550" i="2"/>
  <c r="F551" i="2"/>
  <c r="G551" i="2" s="1"/>
  <c r="F552" i="2"/>
  <c r="G552" i="2"/>
  <c r="H552" i="2" s="1"/>
  <c r="F553" i="2"/>
  <c r="G553" i="2" s="1"/>
  <c r="H553" i="2" s="1"/>
  <c r="F554" i="2"/>
  <c r="G554" i="2"/>
  <c r="F555" i="2"/>
  <c r="G555" i="2" s="1"/>
  <c r="F556" i="2"/>
  <c r="G556" i="2"/>
  <c r="F557" i="2"/>
  <c r="G557" i="2"/>
  <c r="H557" i="2" s="1"/>
  <c r="F558" i="2"/>
  <c r="G558" i="2"/>
  <c r="F559" i="2"/>
  <c r="G559" i="2" s="1"/>
  <c r="F560" i="2"/>
  <c r="G560" i="2"/>
  <c r="F561" i="2"/>
  <c r="G561" i="2"/>
  <c r="F562" i="2"/>
  <c r="G562" i="2"/>
  <c r="F563" i="2"/>
  <c r="G563" i="2" s="1"/>
  <c r="F564" i="2"/>
  <c r="G564" i="2"/>
  <c r="F565" i="2"/>
  <c r="G565" i="2"/>
  <c r="F566" i="2"/>
  <c r="G566" i="2"/>
  <c r="F567" i="2"/>
  <c r="G567" i="2" s="1"/>
  <c r="F568" i="2"/>
  <c r="G568" i="2"/>
  <c r="F569" i="2"/>
  <c r="G569" i="2" s="1"/>
  <c r="F570" i="2"/>
  <c r="G570" i="2"/>
  <c r="F571" i="2"/>
  <c r="G571" i="2" s="1"/>
  <c r="H571" i="2" s="1"/>
  <c r="F572" i="2"/>
  <c r="G572" i="2"/>
  <c r="F573" i="2"/>
  <c r="G573" i="2" s="1"/>
  <c r="H573" i="2" s="1"/>
  <c r="F574" i="2"/>
  <c r="G574" i="2"/>
  <c r="F575" i="2"/>
  <c r="G575" i="2" s="1"/>
  <c r="H575" i="2" s="1"/>
  <c r="F576" i="2"/>
  <c r="G576" i="2"/>
  <c r="F577" i="2"/>
  <c r="G577" i="2"/>
  <c r="F578" i="2"/>
  <c r="G578" i="2"/>
  <c r="F579" i="2"/>
  <c r="G579" i="2" s="1"/>
  <c r="F580" i="2"/>
  <c r="G580" i="2"/>
  <c r="F581" i="2"/>
  <c r="G581" i="2"/>
  <c r="F582" i="2"/>
  <c r="G582" i="2"/>
  <c r="F583" i="2"/>
  <c r="G583" i="2" s="1"/>
  <c r="F584" i="2"/>
  <c r="G584" i="2"/>
  <c r="F585" i="2"/>
  <c r="G585" i="2" s="1"/>
  <c r="F586" i="2"/>
  <c r="G586" i="2"/>
  <c r="F587" i="2"/>
  <c r="G587" i="2" s="1"/>
  <c r="H587" i="2" s="1"/>
  <c r="F588" i="2"/>
  <c r="G588" i="2"/>
  <c r="H588" i="2" s="1"/>
  <c r="F589" i="2"/>
  <c r="G589" i="2" s="1"/>
  <c r="H589" i="2" s="1"/>
  <c r="F590" i="2"/>
  <c r="G590" i="2"/>
  <c r="F591" i="2"/>
  <c r="G591" i="2" s="1"/>
  <c r="F592" i="2"/>
  <c r="G592" i="2"/>
  <c r="H592" i="2" s="1"/>
  <c r="F593" i="2"/>
  <c r="G593" i="2" s="1"/>
  <c r="F594" i="2"/>
  <c r="G594" i="2"/>
  <c r="F595" i="2"/>
  <c r="G595" i="2" s="1"/>
  <c r="F596" i="2"/>
  <c r="G596" i="2"/>
  <c r="H596" i="2" s="1"/>
  <c r="F597" i="2"/>
  <c r="G597" i="2" s="1"/>
  <c r="H597" i="2" s="1"/>
  <c r="F598" i="2"/>
  <c r="G598" i="2"/>
  <c r="F599" i="2"/>
  <c r="G599" i="2" s="1"/>
  <c r="H599" i="2" s="1"/>
  <c r="F600" i="2"/>
  <c r="G600" i="2"/>
  <c r="H600" i="2" s="1"/>
  <c r="F601" i="2"/>
  <c r="G601" i="2" s="1"/>
  <c r="F602" i="2"/>
  <c r="G602" i="2"/>
  <c r="F603" i="2"/>
  <c r="G603" i="2" s="1"/>
  <c r="H603" i="2" s="1"/>
  <c r="F604" i="2"/>
  <c r="G604" i="2"/>
  <c r="F605" i="2"/>
  <c r="G605" i="2" s="1"/>
  <c r="H605" i="2" s="1"/>
  <c r="F606" i="2"/>
  <c r="G606" i="2"/>
  <c r="F607" i="2"/>
  <c r="G607" i="2" s="1"/>
  <c r="H607" i="2" s="1"/>
  <c r="F608" i="2"/>
  <c r="G608" i="2"/>
  <c r="H608" i="2" s="1"/>
  <c r="F609" i="2"/>
  <c r="G609" i="2" s="1"/>
  <c r="F610" i="2"/>
  <c r="G610" i="2"/>
  <c r="F611" i="2"/>
  <c r="G611" i="2" s="1"/>
  <c r="F612" i="2"/>
  <c r="G612" i="2"/>
  <c r="F613" i="2"/>
  <c r="G613" i="2" s="1"/>
  <c r="H613" i="2" s="1"/>
  <c r="F614" i="2"/>
  <c r="G614" i="2"/>
  <c r="F615" i="2"/>
  <c r="G615" i="2" s="1"/>
  <c r="H615" i="2" s="1"/>
  <c r="F616" i="2"/>
  <c r="G616" i="2"/>
  <c r="H616" i="2" s="1"/>
  <c r="F617" i="2"/>
  <c r="G617" i="2" s="1"/>
  <c r="F618" i="2"/>
  <c r="G618" i="2"/>
  <c r="F619" i="2"/>
  <c r="G619" i="2" s="1"/>
  <c r="H619" i="2" s="1"/>
  <c r="F620" i="2"/>
  <c r="G620" i="2"/>
  <c r="F621" i="2"/>
  <c r="G621" i="2" s="1"/>
  <c r="H621" i="2" s="1"/>
  <c r="F622" i="2"/>
  <c r="G622" i="2"/>
  <c r="F623" i="2"/>
  <c r="G623" i="2" s="1"/>
  <c r="H623" i="2" s="1"/>
  <c r="F624" i="2"/>
  <c r="G624" i="2"/>
  <c r="H624" i="2" s="1"/>
  <c r="F625" i="2"/>
  <c r="G625" i="2" s="1"/>
  <c r="F626" i="2"/>
  <c r="G626" i="2"/>
  <c r="H626" i="2" s="1"/>
  <c r="F627" i="2"/>
  <c r="G627" i="2" s="1"/>
  <c r="H627" i="2" s="1"/>
  <c r="F628" i="2"/>
  <c r="G628" i="2"/>
  <c r="H628" i="2" s="1"/>
  <c r="F629" i="2"/>
  <c r="G629" i="2" s="1"/>
  <c r="F630" i="2"/>
  <c r="G630" i="2"/>
  <c r="F631" i="2"/>
  <c r="G631" i="2" s="1"/>
  <c r="H631" i="2" s="1"/>
  <c r="F632" i="2"/>
  <c r="G632" i="2"/>
  <c r="H632" i="2" s="1"/>
  <c r="F633" i="2"/>
  <c r="G633" i="2" s="1"/>
  <c r="F634" i="2"/>
  <c r="G634" i="2"/>
  <c r="F635" i="2"/>
  <c r="G635" i="2" s="1"/>
  <c r="H635" i="2" s="1"/>
  <c r="F636" i="2"/>
  <c r="G636" i="2"/>
  <c r="F637" i="2"/>
  <c r="G637" i="2" s="1"/>
  <c r="H637" i="2" s="1"/>
  <c r="F638" i="2"/>
  <c r="G638" i="2"/>
  <c r="F639" i="2"/>
  <c r="G639" i="2" s="1"/>
  <c r="H639" i="2" s="1"/>
  <c r="F640" i="2"/>
  <c r="G640" i="2"/>
  <c r="H640" i="2" s="1"/>
  <c r="F641" i="2"/>
  <c r="G641" i="2" s="1"/>
  <c r="F642" i="2"/>
  <c r="G642" i="2"/>
  <c r="F643" i="2"/>
  <c r="G643" i="2" s="1"/>
  <c r="F644" i="2"/>
  <c r="G644" i="2"/>
  <c r="H644" i="2" s="1"/>
  <c r="F645" i="2"/>
  <c r="G645" i="2" s="1"/>
  <c r="H645" i="2" s="1"/>
  <c r="F646" i="2"/>
  <c r="G646" i="2"/>
  <c r="F647" i="2"/>
  <c r="G647" i="2" s="1"/>
  <c r="H647" i="2" s="1"/>
  <c r="F648" i="2"/>
  <c r="G648" i="2"/>
  <c r="H648" i="2" s="1"/>
  <c r="F649" i="2"/>
  <c r="G649" i="2" s="1"/>
  <c r="F650" i="2"/>
  <c r="G650" i="2"/>
  <c r="F651" i="2"/>
  <c r="G651" i="2" s="1"/>
  <c r="H651" i="2" s="1"/>
  <c r="F652" i="2"/>
  <c r="G652" i="2"/>
  <c r="F653" i="2"/>
  <c r="G653" i="2" s="1"/>
  <c r="H653" i="2" s="1"/>
  <c r="F654" i="2"/>
  <c r="G654" i="2"/>
  <c r="F655" i="2"/>
  <c r="G655" i="2" s="1"/>
  <c r="F656" i="2"/>
  <c r="G656" i="2"/>
  <c r="H656" i="2" s="1"/>
  <c r="F657" i="2"/>
  <c r="G657" i="2" s="1"/>
  <c r="F658" i="2"/>
  <c r="G658" i="2"/>
  <c r="F659" i="2"/>
  <c r="G659" i="2" s="1"/>
  <c r="F660" i="2"/>
  <c r="G660" i="2"/>
  <c r="H660" i="2" s="1"/>
  <c r="F661" i="2"/>
  <c r="G661" i="2" s="1"/>
  <c r="H661" i="2" s="1"/>
  <c r="F662" i="2"/>
  <c r="G662" i="2"/>
  <c r="H662" i="2" s="1"/>
  <c r="F663" i="2"/>
  <c r="G663" i="2" s="1"/>
  <c r="H663" i="2" s="1"/>
  <c r="F664" i="2"/>
  <c r="G664" i="2"/>
  <c r="H664" i="2" s="1"/>
  <c r="F665" i="2"/>
  <c r="G665" i="2" s="1"/>
  <c r="F666" i="2"/>
  <c r="G666" i="2"/>
  <c r="H666" i="2" s="1"/>
  <c r="F667" i="2"/>
  <c r="G667" i="2" s="1"/>
  <c r="H667" i="2" s="1"/>
  <c r="F668" i="2"/>
  <c r="G668" i="2"/>
  <c r="F669" i="2"/>
  <c r="G669" i="2" s="1"/>
  <c r="H669" i="2" s="1"/>
  <c r="F670" i="2"/>
  <c r="G670" i="2"/>
  <c r="H670" i="2" s="1"/>
  <c r="F671" i="2"/>
  <c r="G671" i="2" s="1"/>
  <c r="H671" i="2" s="1"/>
  <c r="F672" i="2"/>
  <c r="G672" i="2"/>
  <c r="F673" i="2"/>
  <c r="G673" i="2" s="1"/>
  <c r="F674" i="2"/>
  <c r="G674" i="2"/>
  <c r="H674" i="2" s="1"/>
  <c r="F675" i="2"/>
  <c r="G675" i="2" s="1"/>
  <c r="F676" i="2"/>
  <c r="G676" i="2"/>
  <c r="H676" i="2" s="1"/>
  <c r="F677" i="2"/>
  <c r="G677" i="2" s="1"/>
  <c r="H677" i="2" s="1"/>
  <c r="F678" i="2"/>
  <c r="G678" i="2"/>
  <c r="F679" i="2"/>
  <c r="G679" i="2" s="1"/>
  <c r="H679" i="2" s="1"/>
  <c r="F680" i="2"/>
  <c r="G680" i="2"/>
  <c r="H680" i="2" s="1"/>
  <c r="F681" i="2"/>
  <c r="G681" i="2" s="1"/>
  <c r="F682" i="2"/>
  <c r="G682" i="2"/>
  <c r="H682" i="2" s="1"/>
  <c r="F683" i="2"/>
  <c r="G683" i="2" s="1"/>
  <c r="H683" i="2" s="1"/>
  <c r="F684" i="2"/>
  <c r="G684" i="2"/>
  <c r="F685" i="2"/>
  <c r="G685" i="2" s="1"/>
  <c r="H685" i="2" s="1"/>
  <c r="F686" i="2"/>
  <c r="G686" i="2"/>
  <c r="F687" i="2"/>
  <c r="G687" i="2" s="1"/>
  <c r="H687" i="2" s="1"/>
  <c r="F688" i="2"/>
  <c r="G688" i="2"/>
  <c r="H688" i="2" s="1"/>
  <c r="F689" i="2"/>
  <c r="G689" i="2" s="1"/>
  <c r="F690" i="2"/>
  <c r="G690" i="2"/>
  <c r="F691" i="2"/>
  <c r="G691" i="2" s="1"/>
  <c r="H691" i="2" s="1"/>
  <c r="F692" i="2"/>
  <c r="G692" i="2"/>
  <c r="H692" i="2" s="1"/>
  <c r="F693" i="2"/>
  <c r="G693" i="2" s="1"/>
  <c r="H693" i="2" s="1"/>
  <c r="F694" i="2"/>
  <c r="G694" i="2"/>
  <c r="F695" i="2"/>
  <c r="G695" i="2" s="1"/>
  <c r="H695" i="2" s="1"/>
  <c r="F696" i="2"/>
  <c r="G696" i="2"/>
  <c r="H696" i="2" s="1"/>
  <c r="F697" i="2"/>
  <c r="G697" i="2" s="1"/>
  <c r="F698" i="2"/>
  <c r="G698" i="2"/>
  <c r="H698" i="2" s="1"/>
  <c r="F699" i="2"/>
  <c r="G699" i="2" s="1"/>
  <c r="H699" i="2" s="1"/>
  <c r="F700" i="2"/>
  <c r="G700" i="2"/>
  <c r="H700" i="2" s="1"/>
  <c r="F701" i="2"/>
  <c r="G701" i="2" s="1"/>
  <c r="H701" i="2" s="1"/>
  <c r="F702" i="2"/>
  <c r="G702" i="2"/>
  <c r="H702" i="2" s="1"/>
  <c r="F703" i="2"/>
  <c r="G703" i="2" s="1"/>
  <c r="H703" i="2" s="1"/>
  <c r="F704" i="2"/>
  <c r="G704" i="2"/>
  <c r="H704" i="2" s="1"/>
  <c r="F705" i="2"/>
  <c r="G705" i="2" s="1"/>
  <c r="F706" i="2"/>
  <c r="G706" i="2"/>
  <c r="F707" i="2"/>
  <c r="G707" i="2" s="1"/>
  <c r="F708" i="2"/>
  <c r="G708" i="2"/>
  <c r="F709" i="2"/>
  <c r="G709" i="2" s="1"/>
  <c r="F710" i="2"/>
  <c r="G710" i="2"/>
  <c r="F711" i="2"/>
  <c r="G711" i="2" s="1"/>
  <c r="H711" i="2" s="1"/>
  <c r="F712" i="2"/>
  <c r="G712" i="2"/>
  <c r="F713" i="2"/>
  <c r="G713" i="2" s="1"/>
  <c r="F714" i="2"/>
  <c r="G714" i="2"/>
  <c r="H714" i="2" s="1"/>
  <c r="F715" i="2"/>
  <c r="G715" i="2" s="1"/>
  <c r="H715" i="2" s="1"/>
  <c r="F716" i="2"/>
  <c r="G716" i="2"/>
  <c r="H716" i="2" s="1"/>
  <c r="F717" i="2"/>
  <c r="G717" i="2" s="1"/>
  <c r="H717" i="2" s="1"/>
  <c r="F718" i="2"/>
  <c r="G718" i="2"/>
  <c r="H718" i="2" s="1"/>
  <c r="F719" i="2"/>
  <c r="G719" i="2" s="1"/>
  <c r="F720" i="2"/>
  <c r="G720" i="2"/>
  <c r="H720" i="2" s="1"/>
  <c r="F721" i="2"/>
  <c r="G721" i="2" s="1"/>
  <c r="F722" i="2"/>
  <c r="G722" i="2"/>
  <c r="F723" i="2"/>
  <c r="G723" i="2"/>
  <c r="F724" i="2"/>
  <c r="G724" i="2"/>
  <c r="H724" i="2" s="1"/>
  <c r="F725" i="2"/>
  <c r="G725" i="2" s="1"/>
  <c r="H725" i="2" s="1"/>
  <c r="F726" i="2"/>
  <c r="G726" i="2"/>
  <c r="F727" i="2"/>
  <c r="G727" i="2"/>
  <c r="H727" i="2" s="1"/>
  <c r="F728" i="2"/>
  <c r="G728" i="2"/>
  <c r="H728" i="2" s="1"/>
  <c r="F729" i="2"/>
  <c r="G729" i="2" s="1"/>
  <c r="H729" i="2" s="1"/>
  <c r="F730" i="2"/>
  <c r="G730" i="2"/>
  <c r="H730" i="2" s="1"/>
  <c r="F731" i="2"/>
  <c r="G731" i="2"/>
  <c r="F732" i="2"/>
  <c r="G732" i="2"/>
  <c r="F733" i="2"/>
  <c r="G733" i="2" s="1"/>
  <c r="H733" i="2" s="1"/>
  <c r="F734" i="2"/>
  <c r="G734" i="2"/>
  <c r="H734" i="2" s="1"/>
  <c r="F735" i="2"/>
  <c r="G735" i="2"/>
  <c r="H735" i="2" s="1"/>
  <c r="F736" i="2"/>
  <c r="G736" i="2"/>
  <c r="H736" i="2" s="1"/>
  <c r="F737" i="2"/>
  <c r="G737" i="2" s="1"/>
  <c r="F738" i="2"/>
  <c r="G738" i="2"/>
  <c r="F739" i="2"/>
  <c r="G739" i="2"/>
  <c r="F740" i="2"/>
  <c r="G740" i="2"/>
  <c r="H740" i="2" s="1"/>
  <c r="F741" i="2"/>
  <c r="G741" i="2" s="1"/>
  <c r="H741" i="2" s="1"/>
  <c r="F742" i="2"/>
  <c r="G742" i="2"/>
  <c r="H742" i="2" s="1"/>
  <c r="F743" i="2"/>
  <c r="G743" i="2"/>
  <c r="H743" i="2" s="1"/>
  <c r="F744" i="2"/>
  <c r="G744" i="2"/>
  <c r="F745" i="2"/>
  <c r="G745" i="2" s="1"/>
  <c r="F746" i="2"/>
  <c r="G746" i="2"/>
  <c r="F747" i="2"/>
  <c r="G747" i="2"/>
  <c r="H747" i="2" s="1"/>
  <c r="F748" i="2"/>
  <c r="G748" i="2"/>
  <c r="F749" i="2"/>
  <c r="G749" i="2" s="1"/>
  <c r="H749" i="2" s="1"/>
  <c r="F750" i="2"/>
  <c r="G750" i="2"/>
  <c r="H750" i="2" s="1"/>
  <c r="F751" i="2"/>
  <c r="G751" i="2"/>
  <c r="F752" i="2"/>
  <c r="G752" i="2"/>
  <c r="H752" i="2" s="1"/>
  <c r="F753" i="2"/>
  <c r="G753" i="2" s="1"/>
  <c r="F754" i="2"/>
  <c r="G754" i="2"/>
  <c r="F755" i="2"/>
  <c r="G755" i="2"/>
  <c r="F756" i="2"/>
  <c r="G756" i="2"/>
  <c r="H756" i="2" s="1"/>
  <c r="F757" i="2"/>
  <c r="G757" i="2" s="1"/>
  <c r="H757" i="2" s="1"/>
  <c r="F758" i="2"/>
  <c r="G758" i="2"/>
  <c r="F759" i="2"/>
  <c r="G759" i="2"/>
  <c r="H759" i="2" s="1"/>
  <c r="F760" i="2"/>
  <c r="G760" i="2"/>
  <c r="H760" i="2" s="1"/>
  <c r="F761" i="2"/>
  <c r="G761" i="2" s="1"/>
  <c r="H761" i="2" s="1"/>
  <c r="F762" i="2"/>
  <c r="G762" i="2"/>
  <c r="H762" i="2" s="1"/>
  <c r="F763" i="2"/>
  <c r="G763" i="2"/>
  <c r="F764" i="2"/>
  <c r="G764" i="2"/>
  <c r="F765" i="2"/>
  <c r="G765" i="2" s="1"/>
  <c r="H765" i="2" s="1"/>
  <c r="F766" i="2"/>
  <c r="G766" i="2"/>
  <c r="H766" i="2" s="1"/>
  <c r="F767" i="2"/>
  <c r="G767" i="2"/>
  <c r="H767" i="2" s="1"/>
  <c r="F768" i="2"/>
  <c r="G768" i="2"/>
  <c r="H768" i="2" s="1"/>
  <c r="F769" i="2"/>
  <c r="G769" i="2" s="1"/>
  <c r="F770" i="2"/>
  <c r="G770" i="2"/>
  <c r="H770" i="2" s="1"/>
  <c r="F771" i="2"/>
  <c r="G771" i="2"/>
  <c r="F772" i="2"/>
  <c r="G772" i="2"/>
  <c r="F773" i="2"/>
  <c r="G773" i="2" s="1"/>
  <c r="F774" i="2"/>
  <c r="G774" i="2"/>
  <c r="F775" i="2"/>
  <c r="G775" i="2"/>
  <c r="H775" i="2" s="1"/>
  <c r="F776" i="2"/>
  <c r="G776" i="2"/>
  <c r="H776" i="2" s="1"/>
  <c r="F777" i="2"/>
  <c r="G777" i="2" s="1"/>
  <c r="F778" i="2"/>
  <c r="G778" i="2"/>
  <c r="H778" i="2" s="1"/>
  <c r="F779" i="2"/>
  <c r="G779" i="2"/>
  <c r="H779" i="2" s="1"/>
  <c r="F780" i="2"/>
  <c r="G780" i="2"/>
  <c r="F781" i="2"/>
  <c r="G781" i="2" s="1"/>
  <c r="H781" i="2" s="1"/>
  <c r="F782" i="2"/>
  <c r="G782" i="2"/>
  <c r="H782" i="2" s="1"/>
  <c r="F783" i="2"/>
  <c r="G783" i="2"/>
  <c r="F784" i="2"/>
  <c r="G784" i="2"/>
  <c r="H784" i="2" s="1"/>
  <c r="F785" i="2"/>
  <c r="G785" i="2" s="1"/>
  <c r="F786" i="2"/>
  <c r="G786" i="2"/>
  <c r="F787" i="2"/>
  <c r="G787" i="2"/>
  <c r="F788" i="2"/>
  <c r="G788" i="2"/>
  <c r="H788" i="2" s="1"/>
  <c r="F789" i="2"/>
  <c r="G789" i="2" s="1"/>
  <c r="H789" i="2" s="1"/>
  <c r="F790" i="2"/>
  <c r="G790" i="2"/>
  <c r="F791" i="2"/>
  <c r="G791" i="2"/>
  <c r="H791" i="2" s="1"/>
  <c r="F792" i="2"/>
  <c r="G792" i="2"/>
  <c r="F793" i="2"/>
  <c r="G793" i="2" s="1"/>
  <c r="F794" i="2"/>
  <c r="G794" i="2"/>
  <c r="H794" i="2" s="1"/>
  <c r="F795" i="2"/>
  <c r="G795" i="2"/>
  <c r="H795" i="2" s="1"/>
  <c r="F796" i="2"/>
  <c r="G796" i="2"/>
  <c r="F797" i="2"/>
  <c r="G797" i="2" s="1"/>
  <c r="H797" i="2" s="1"/>
  <c r="F798" i="2"/>
  <c r="G798" i="2"/>
  <c r="H798" i="2" s="1"/>
  <c r="F799" i="2"/>
  <c r="G799" i="2"/>
  <c r="H799" i="2" s="1"/>
  <c r="F800" i="2"/>
  <c r="G800" i="2"/>
  <c r="F801" i="2"/>
  <c r="G801" i="2" s="1"/>
  <c r="F802" i="2"/>
  <c r="G802" i="2"/>
  <c r="H802" i="2" s="1"/>
  <c r="F803" i="2"/>
  <c r="G803" i="2"/>
  <c r="F804" i="2"/>
  <c r="G804" i="2"/>
  <c r="H804" i="2" s="1"/>
  <c r="F805" i="2"/>
  <c r="G805" i="2" s="1"/>
  <c r="H805" i="2" s="1"/>
  <c r="F806" i="2"/>
  <c r="G806" i="2"/>
  <c r="F807" i="2"/>
  <c r="G807" i="2"/>
  <c r="H807" i="2" s="1"/>
  <c r="F808" i="2"/>
  <c r="G808" i="2"/>
  <c r="F809" i="2"/>
  <c r="G809" i="2" s="1"/>
  <c r="F810" i="2"/>
  <c r="G810" i="2"/>
  <c r="H810" i="2" s="1"/>
  <c r="F811" i="2"/>
  <c r="G811" i="2"/>
  <c r="H811" i="2" s="1"/>
  <c r="F812" i="2"/>
  <c r="G812" i="2"/>
  <c r="H812" i="2" s="1"/>
  <c r="F813" i="2"/>
  <c r="G813" i="2" s="1"/>
  <c r="H813" i="2" s="1"/>
  <c r="F814" i="2"/>
  <c r="G814" i="2"/>
  <c r="H814" i="2" s="1"/>
  <c r="F815" i="2"/>
  <c r="G815" i="2"/>
  <c r="H815" i="2" s="1"/>
  <c r="F816" i="2"/>
  <c r="G816" i="2"/>
  <c r="H816" i="2" s="1"/>
  <c r="F817" i="2"/>
  <c r="G817" i="2" s="1"/>
  <c r="F818" i="2"/>
  <c r="G818" i="2"/>
  <c r="H818" i="2" s="1"/>
  <c r="F819" i="2"/>
  <c r="G819" i="2"/>
  <c r="M29" i="14"/>
  <c r="M21" i="14"/>
  <c r="M28" i="14"/>
  <c r="M24" i="14"/>
  <c r="M20" i="14"/>
  <c r="M25" i="14"/>
  <c r="M27" i="14"/>
  <c r="M23" i="14"/>
  <c r="M19" i="14"/>
  <c r="M26" i="14"/>
  <c r="M22" i="14"/>
  <c r="M18" i="14"/>
  <c r="H796" i="2"/>
  <c r="H764" i="2"/>
  <c r="H748" i="2"/>
  <c r="H732" i="2"/>
  <c r="H672" i="2"/>
  <c r="H528" i="2"/>
  <c r="H520" i="2"/>
  <c r="H512" i="2"/>
  <c r="H504" i="2"/>
  <c r="H819" i="2"/>
  <c r="H803" i="2"/>
  <c r="H787" i="2"/>
  <c r="H783" i="2"/>
  <c r="H771" i="2"/>
  <c r="H763" i="2"/>
  <c r="H755" i="2"/>
  <c r="H751" i="2"/>
  <c r="H739" i="2"/>
  <c r="H731" i="2"/>
  <c r="H723" i="2"/>
  <c r="H719" i="2"/>
  <c r="H707" i="2"/>
  <c r="H675" i="2"/>
  <c r="H659" i="2"/>
  <c r="H655" i="2"/>
  <c r="H643" i="2"/>
  <c r="H611" i="2"/>
  <c r="H595" i="2"/>
  <c r="H591" i="2"/>
  <c r="H583" i="2"/>
  <c r="H579" i="2"/>
  <c r="H567" i="2"/>
  <c r="H563" i="2"/>
  <c r="H559" i="2"/>
  <c r="H555" i="2"/>
  <c r="H551" i="2"/>
  <c r="H547" i="2"/>
  <c r="H539" i="2"/>
  <c r="H535" i="2"/>
  <c r="H531" i="2"/>
  <c r="H527" i="2"/>
  <c r="H523" i="2"/>
  <c r="H519" i="2"/>
  <c r="H515" i="2"/>
  <c r="H507" i="2"/>
  <c r="H503" i="2"/>
  <c r="H499" i="2"/>
  <c r="H495" i="2"/>
  <c r="H491" i="2"/>
  <c r="H487" i="2"/>
  <c r="H483" i="2"/>
  <c r="H475" i="2"/>
  <c r="H471" i="2"/>
  <c r="H467" i="2"/>
  <c r="H463" i="2"/>
  <c r="H459" i="2"/>
  <c r="H455" i="2"/>
  <c r="H451" i="2"/>
  <c r="H443" i="2"/>
  <c r="H439" i="2"/>
  <c r="H435" i="2"/>
  <c r="H431" i="2"/>
  <c r="H427" i="2"/>
  <c r="H423" i="2"/>
  <c r="H419" i="2"/>
  <c r="H411" i="2"/>
  <c r="H407" i="2"/>
  <c r="H403" i="2"/>
  <c r="H399" i="2"/>
  <c r="H395" i="2"/>
  <c r="H391" i="2"/>
  <c r="H387" i="2"/>
  <c r="H383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1" i="2"/>
  <c r="H247" i="2"/>
  <c r="H243" i="2"/>
  <c r="H239" i="2"/>
  <c r="H235" i="2"/>
  <c r="H231" i="2"/>
  <c r="H227" i="2"/>
  <c r="H223" i="2"/>
  <c r="H219" i="2"/>
  <c r="H215" i="2"/>
  <c r="H806" i="2"/>
  <c r="H790" i="2"/>
  <c r="H774" i="2"/>
  <c r="H758" i="2"/>
  <c r="H726" i="2"/>
  <c r="H710" i="2"/>
  <c r="H690" i="2"/>
  <c r="H650" i="2"/>
  <c r="H642" i="2"/>
  <c r="H634" i="2"/>
  <c r="H614" i="2"/>
  <c r="H606" i="2"/>
  <c r="H598" i="2"/>
  <c r="H586" i="2"/>
  <c r="H578" i="2"/>
  <c r="H570" i="2"/>
  <c r="H562" i="2"/>
  <c r="H554" i="2"/>
  <c r="H546" i="2"/>
  <c r="H538" i="2"/>
  <c r="H530" i="2"/>
  <c r="H522" i="2"/>
  <c r="H514" i="2"/>
  <c r="H506" i="2"/>
  <c r="H494" i="2"/>
  <c r="H486" i="2"/>
  <c r="H478" i="2"/>
  <c r="H470" i="2"/>
  <c r="H462" i="2"/>
  <c r="H454" i="2"/>
  <c r="H450" i="2"/>
  <c r="H446" i="2"/>
  <c r="H442" i="2"/>
  <c r="H438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786" i="2"/>
  <c r="H754" i="2"/>
  <c r="H746" i="2"/>
  <c r="H738" i="2"/>
  <c r="H722" i="2"/>
  <c r="H706" i="2"/>
  <c r="H694" i="2"/>
  <c r="H686" i="2"/>
  <c r="H678" i="2"/>
  <c r="H658" i="2"/>
  <c r="H654" i="2"/>
  <c r="H646" i="2"/>
  <c r="H638" i="2"/>
  <c r="H630" i="2"/>
  <c r="H622" i="2"/>
  <c r="H618" i="2"/>
  <c r="H610" i="2"/>
  <c r="H602" i="2"/>
  <c r="H594" i="2"/>
  <c r="H590" i="2"/>
  <c r="H582" i="2"/>
  <c r="H574" i="2"/>
  <c r="H566" i="2"/>
  <c r="H558" i="2"/>
  <c r="H550" i="2"/>
  <c r="H542" i="2"/>
  <c r="H534" i="2"/>
  <c r="H526" i="2"/>
  <c r="H518" i="2"/>
  <c r="H510" i="2"/>
  <c r="H502" i="2"/>
  <c r="H498" i="2"/>
  <c r="H490" i="2"/>
  <c r="H482" i="2"/>
  <c r="H474" i="2"/>
  <c r="H466" i="2"/>
  <c r="H458" i="2"/>
  <c r="H434" i="2"/>
  <c r="H817" i="2"/>
  <c r="H809" i="2"/>
  <c r="H801" i="2"/>
  <c r="H793" i="2"/>
  <c r="H785" i="2"/>
  <c r="H777" i="2"/>
  <c r="H773" i="2"/>
  <c r="H769" i="2"/>
  <c r="H753" i="2"/>
  <c r="H745" i="2"/>
  <c r="H737" i="2"/>
  <c r="H721" i="2"/>
  <c r="H713" i="2"/>
  <c r="H709" i="2"/>
  <c r="H705" i="2"/>
  <c r="H697" i="2"/>
  <c r="H689" i="2"/>
  <c r="H681" i="2"/>
  <c r="H673" i="2"/>
  <c r="H665" i="2"/>
  <c r="H657" i="2"/>
  <c r="H649" i="2"/>
  <c r="H641" i="2"/>
  <c r="H633" i="2"/>
  <c r="H629" i="2"/>
  <c r="H625" i="2"/>
  <c r="H617" i="2"/>
  <c r="H609" i="2"/>
  <c r="H601" i="2"/>
  <c r="H593" i="2"/>
  <c r="H585" i="2"/>
  <c r="H581" i="2"/>
  <c r="H577" i="2"/>
  <c r="H569" i="2"/>
  <c r="H565" i="2"/>
  <c r="H561" i="2"/>
  <c r="H549" i="2"/>
  <c r="H545" i="2"/>
  <c r="H537" i="2"/>
  <c r="H533" i="2"/>
  <c r="H529" i="2"/>
  <c r="H521" i="2"/>
  <c r="H517" i="2"/>
  <c r="H513" i="2"/>
  <c r="H505" i="2"/>
  <c r="H501" i="2"/>
  <c r="H497" i="2"/>
  <c r="H489" i="2"/>
  <c r="H485" i="2"/>
  <c r="H481" i="2"/>
  <c r="H473" i="2"/>
  <c r="H469" i="2"/>
  <c r="H465" i="2"/>
  <c r="H457" i="2"/>
  <c r="H453" i="2"/>
  <c r="H449" i="2"/>
  <c r="H437" i="2"/>
  <c r="H433" i="2"/>
  <c r="H421" i="2"/>
  <c r="H417" i="2"/>
  <c r="H409" i="2"/>
  <c r="H405" i="2"/>
  <c r="H401" i="2"/>
  <c r="H389" i="2"/>
  <c r="H385" i="2"/>
  <c r="H377" i="2"/>
  <c r="H373" i="2"/>
  <c r="H369" i="2"/>
  <c r="H361" i="2"/>
  <c r="H357" i="2"/>
  <c r="H353" i="2"/>
  <c r="H345" i="2"/>
  <c r="H341" i="2"/>
  <c r="H337" i="2"/>
  <c r="H333" i="2"/>
  <c r="H329" i="2"/>
  <c r="H325" i="2"/>
  <c r="H321" i="2"/>
  <c r="H317" i="2"/>
  <c r="H313" i="2"/>
  <c r="H309" i="2"/>
  <c r="H305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17" i="2"/>
  <c r="H213" i="2"/>
  <c r="H209" i="2"/>
  <c r="H205" i="2"/>
  <c r="H201" i="2"/>
  <c r="H197" i="2"/>
  <c r="H193" i="2"/>
  <c r="H189" i="2"/>
  <c r="H185" i="2"/>
  <c r="H181" i="2"/>
  <c r="H177" i="2"/>
  <c r="H808" i="2"/>
  <c r="H800" i="2"/>
  <c r="H792" i="2"/>
  <c r="H780" i="2"/>
  <c r="H772" i="2"/>
  <c r="H744" i="2"/>
  <c r="H712" i="2"/>
  <c r="H708" i="2"/>
  <c r="H684" i="2"/>
  <c r="H668" i="2"/>
  <c r="H652" i="2"/>
  <c r="H636" i="2"/>
  <c r="H620" i="2"/>
  <c r="H612" i="2"/>
  <c r="H604" i="2"/>
  <c r="H584" i="2"/>
  <c r="H580" i="2"/>
  <c r="H576" i="2"/>
  <c r="H572" i="2"/>
  <c r="H568" i="2"/>
  <c r="H564" i="2"/>
  <c r="H560" i="2"/>
  <c r="H556" i="2"/>
  <c r="H544" i="2"/>
  <c r="H540" i="2"/>
  <c r="H536" i="2"/>
  <c r="H532" i="2"/>
  <c r="H524" i="2"/>
  <c r="H516" i="2"/>
  <c r="H508" i="2"/>
  <c r="H500" i="2"/>
  <c r="H496" i="2"/>
  <c r="H492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17" i="2"/>
  <c r="H113" i="2"/>
  <c r="H109" i="2"/>
  <c r="H101" i="2"/>
  <c r="H97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3" i="2"/>
  <c r="H29" i="2"/>
  <c r="H25" i="2"/>
  <c r="H21" i="2"/>
  <c r="H17" i="2"/>
  <c r="H13" i="2"/>
  <c r="H9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0" i="2"/>
  <c r="H16" i="2"/>
  <c r="H12" i="2"/>
  <c r="H8" i="2"/>
  <c r="H4" i="2"/>
  <c r="H2" i="2" s="1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27" i="2"/>
  <c r="H23" i="2"/>
  <c r="H19" i="2"/>
  <c r="H15" i="2"/>
  <c r="H11" i="2"/>
  <c r="H7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4" i="2"/>
  <c r="H10" i="2"/>
  <c r="H6" i="2"/>
  <c r="J7" i="17"/>
  <c r="O18" i="14"/>
  <c r="G2" i="2"/>
  <c r="B22" i="17"/>
  <c r="B24" i="17"/>
  <c r="O19" i="14"/>
  <c r="O20" i="14"/>
  <c r="O21" i="14"/>
  <c r="O22" i="14"/>
  <c r="O23" i="14"/>
  <c r="O24" i="14"/>
  <c r="O25" i="14"/>
  <c r="O26" i="14"/>
  <c r="O27" i="14"/>
  <c r="O28" i="14"/>
  <c r="O29" i="14"/>
  <c r="Q18" i="14"/>
  <c r="S18" i="14"/>
  <c r="C22" i="17"/>
  <c r="Q19" i="14"/>
  <c r="P18" i="14"/>
  <c r="R18" i="14"/>
  <c r="Q20" i="14"/>
  <c r="Q21" i="14"/>
  <c r="S19" i="14"/>
  <c r="P19" i="14"/>
  <c r="P20" i="14"/>
  <c r="P21" i="14"/>
  <c r="P22" i="14"/>
  <c r="P23" i="14"/>
  <c r="P24" i="14"/>
  <c r="P25" i="14"/>
  <c r="P26" i="14"/>
  <c r="P27" i="14"/>
  <c r="P28" i="14"/>
  <c r="P29" i="14"/>
  <c r="R21" i="14"/>
  <c r="S20" i="14"/>
  <c r="R20" i="14"/>
  <c r="R19" i="14"/>
  <c r="Q22" i="14"/>
  <c r="R22" i="14"/>
  <c r="S21" i="14"/>
  <c r="Q23" i="14"/>
  <c r="R23" i="14"/>
  <c r="S22" i="14"/>
  <c r="Q24" i="14"/>
  <c r="R24" i="14"/>
  <c r="S23" i="14"/>
  <c r="Q25" i="14"/>
  <c r="R25" i="14"/>
  <c r="S24" i="14"/>
  <c r="Q26" i="14"/>
  <c r="R26" i="14"/>
  <c r="S25" i="14"/>
  <c r="Q27" i="14"/>
  <c r="R27" i="14"/>
  <c r="S26" i="14"/>
  <c r="Q28" i="14"/>
  <c r="R28" i="14"/>
  <c r="S27" i="14"/>
  <c r="S28" i="14"/>
  <c r="Q29" i="14"/>
  <c r="R29" i="14"/>
  <c r="S29" i="14"/>
  <c r="F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Samara Lisboa Caetano</author>
  </authors>
  <commentList>
    <comment ref="E141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Samara Lisboa Caetano:</t>
        </r>
        <r>
          <rPr>
            <sz val="9"/>
            <color indexed="81"/>
            <rFont val="Segoe UI"/>
            <family val="2"/>
          </rPr>
          <t xml:space="preserve">
Falta Diversos em CTG</t>
        </r>
      </text>
    </comment>
    <comment ref="E349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>Samara Lisboa Caetano:</t>
        </r>
        <r>
          <rPr>
            <sz val="9"/>
            <color indexed="81"/>
            <rFont val="Segoe UI"/>
            <family val="2"/>
          </rPr>
          <t xml:space="preserve">
Falta Incluir Michelin em Manaus
</t>
        </r>
      </text>
    </comment>
    <comment ref="E759" authorId="0" shapeId="0" xr:uid="{00000000-0006-0000-0200-000003000000}">
      <text>
        <r>
          <rPr>
            <b/>
            <sz val="9"/>
            <color indexed="81"/>
            <rFont val="Segoe UI"/>
            <family val="2"/>
          </rPr>
          <t>Samara Lisboa Caetano:</t>
        </r>
        <r>
          <rPr>
            <sz val="9"/>
            <color indexed="81"/>
            <rFont val="Segoe UI"/>
            <family val="2"/>
          </rPr>
          <t xml:space="preserve">
Não tem Michelin em Parauapebas
</t>
        </r>
      </text>
    </comment>
  </commentList>
</comments>
</file>

<file path=xl/sharedStrings.xml><?xml version="1.0" encoding="utf-8"?>
<sst xmlns="http://schemas.openxmlformats.org/spreadsheetml/2006/main" count="3339" uniqueCount="109">
  <si>
    <t>Abril</t>
  </si>
  <si>
    <t>Agosto</t>
  </si>
  <si>
    <t>Valor</t>
  </si>
  <si>
    <t>ABRIL</t>
  </si>
  <si>
    <t>AGOSTO</t>
  </si>
  <si>
    <t/>
  </si>
  <si>
    <t>% Acumulado
2019</t>
  </si>
  <si>
    <t>% Acumulado 2019 x 2018</t>
  </si>
  <si>
    <t>Valor Realizado 2018</t>
  </si>
  <si>
    <t xml:space="preserve">Valor Realizado 2019
</t>
  </si>
  <si>
    <t>Soma de Valor Realizado 2019</t>
  </si>
  <si>
    <t>Soma de Valor Realizado 2018</t>
  </si>
  <si>
    <t>Meta</t>
  </si>
  <si>
    <t>Realizado</t>
  </si>
  <si>
    <t>Acumulado 2018</t>
  </si>
  <si>
    <t>Meta Acumulada 2019</t>
  </si>
  <si>
    <t>Realizado Acumulado 2019</t>
  </si>
  <si>
    <t xml:space="preserve">Divisor </t>
  </si>
  <si>
    <t>Ruim</t>
  </si>
  <si>
    <t>Regular</t>
  </si>
  <si>
    <t>Bom</t>
  </si>
  <si>
    <t>Ótimo</t>
  </si>
  <si>
    <t>Fim</t>
  </si>
  <si>
    <t>Performance</t>
  </si>
  <si>
    <t>Ponteiro</t>
  </si>
  <si>
    <t>Tamanho</t>
  </si>
  <si>
    <t>Complemento</t>
  </si>
  <si>
    <t xml:space="preserve">Realizado </t>
  </si>
  <si>
    <t>Etiquetas de fila</t>
  </si>
  <si>
    <t>Total general</t>
  </si>
  <si>
    <t>Mes</t>
  </si>
  <si>
    <t>DICIEMBRE</t>
  </si>
  <si>
    <t>FEBRERO</t>
  </si>
  <si>
    <t>ENERO</t>
  </si>
  <si>
    <t>JULIO</t>
  </si>
  <si>
    <t>JUNIO</t>
  </si>
  <si>
    <t>MAYO</t>
  </si>
  <si>
    <t>MARZO</t>
  </si>
  <si>
    <t>NOVIEMBRE</t>
  </si>
  <si>
    <t>OCTUBRE</t>
  </si>
  <si>
    <t>SETIEMBRE</t>
  </si>
  <si>
    <t>Enero</t>
  </si>
  <si>
    <t>Febrero</t>
  </si>
  <si>
    <t>Marzo</t>
  </si>
  <si>
    <t>Mayo</t>
  </si>
  <si>
    <t>Junio</t>
  </si>
  <si>
    <t>Julio</t>
  </si>
  <si>
    <t>Setiembre</t>
  </si>
  <si>
    <t>Octubre</t>
  </si>
  <si>
    <t>Noviembre</t>
  </si>
  <si>
    <t>Diciembre</t>
  </si>
  <si>
    <t>Valor Proyectado 2019</t>
  </si>
  <si>
    <t>Suma de Valor Proyectado 2019</t>
  </si>
  <si>
    <t>% Eejecución</t>
  </si>
  <si>
    <t>Resumen</t>
  </si>
  <si>
    <t>TRANSPORTE</t>
  </si>
  <si>
    <t>EL RAPID</t>
  </si>
  <si>
    <t>TRANSPORTES FLORES</t>
  </si>
  <si>
    <t>JALISCO HERMANOS</t>
  </si>
  <si>
    <t>TRANSPORTES LOGISTIC</t>
  </si>
  <si>
    <t>DESTINO</t>
  </si>
  <si>
    <t>PRODUCTO</t>
  </si>
  <si>
    <t>TIMON</t>
  </si>
  <si>
    <t>GOMA POSAPIE FT</t>
  </si>
  <si>
    <t>CADENA DE TRACCION</t>
  </si>
  <si>
    <t>CATALINA</t>
  </si>
  <si>
    <t>CONJUNTO DE TUBO DE ESCAPE</t>
  </si>
  <si>
    <t>ZAPATAS DE FRENO</t>
  </si>
  <si>
    <t>BATERIA DIABOLO</t>
  </si>
  <si>
    <t>CONJ. COMPLETO PATADA ARRANQUE</t>
  </si>
  <si>
    <t>ALTERNADOR</t>
  </si>
  <si>
    <t>BATERIA CITY</t>
  </si>
  <si>
    <t>REGULADOR RECTIFICADOR</t>
  </si>
  <si>
    <t>FOCO FARO (12V35W/35W)</t>
  </si>
  <si>
    <t>BOTON INTERRUPTOR DE LUZ BAJA/</t>
  </si>
  <si>
    <t>CABLE DE VELOCIMETRO</t>
  </si>
  <si>
    <t>MOTOR DE ARRANQUE COMPLETO</t>
  </si>
  <si>
    <t>MANIJA DE FRENO DELANTERO</t>
  </si>
  <si>
    <t>BASE DE MOTOR</t>
  </si>
  <si>
    <t>BUJE GOMA, SOPORTE MOTOR DEL.</t>
  </si>
  <si>
    <t>FILTRO DE COMBUSTIBLE</t>
  </si>
  <si>
    <t>LLAVE DE GASOLINA</t>
  </si>
  <si>
    <t>1. MESES</t>
  </si>
  <si>
    <t>Resumen de Ingresos por Fletes vs Presupuesto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</si>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</sst>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2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sz val="11"/>
      <color theme="1" tint="0.14999847407452621"/>
      <name val="Calibri"/>
      <family val="2"/>
      <scheme val="minor"/>
    </font>
    <font>
      <b/>
      <sz val="24"/>
      <color theme="0"/>
      <name val="Arial Black"/>
      <family val="2"/>
    </font>
    <font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9"/>
      <name val="Arial Black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lightUp">
        <fgColor theme="6" tint="0.59996337778862885"/>
        <bgColor theme="2" tint="-9.9978637043366805E-2"/>
      </patternFill>
    </fill>
    <fill>
      <patternFill patternType="solid">
        <fgColor theme="8" tint="0.79998168889431442"/>
        <bgColor theme="6" tint="0.59996337778862885"/>
      </patternFill>
    </fill>
  </fills>
  <borders count="34">
    <border>
      <left/>
      <right/>
      <top/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 style="medium">
        <color theme="0" tint="-0.34998626667073579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34998626667073579"/>
      </right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 style="medium">
        <color theme="0" tint="-0.34998626667073579"/>
      </left>
      <right/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/>
      <right style="medium">
        <color theme="0" tint="-0.34998626667073579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14993743705557422"/>
      </bottom>
      <diagonal/>
    </border>
    <border>
      <left/>
      <right/>
      <top/>
      <bottom style="medium">
        <color theme="0" tint="-0.14993743705557422"/>
      </bottom>
      <diagonal/>
    </border>
    <border>
      <left/>
      <right style="medium">
        <color theme="0" tint="-0.34998626667073579"/>
      </right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/>
      <bottom style="medium">
        <color theme="0" tint="-0.1499374370555742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7" fillId="0" borderId="0" xfId="0" quotePrefix="1" applyFont="1" applyProtection="1">
      <protection locked="0"/>
    </xf>
    <xf numFmtId="0" fontId="7" fillId="0" borderId="0" xfId="0" applyFont="1" applyProtection="1">
      <protection locked="0"/>
    </xf>
    <xf numFmtId="10" fontId="6" fillId="0" borderId="0" xfId="2" applyNumberFormat="1" applyFont="1" applyFill="1" applyBorder="1" applyProtection="1">
      <protection locked="0"/>
    </xf>
    <xf numFmtId="43" fontId="6" fillId="2" borderId="0" xfId="1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43" fontId="6" fillId="2" borderId="4" xfId="1" applyFont="1" applyFill="1" applyBorder="1" applyProtection="1">
      <protection locked="0"/>
    </xf>
    <xf numFmtId="43" fontId="6" fillId="2" borderId="5" xfId="1" applyFont="1" applyFill="1" applyBorder="1" applyProtection="1">
      <protection locked="0"/>
    </xf>
    <xf numFmtId="0" fontId="6" fillId="3" borderId="0" xfId="0" applyFont="1" applyFill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5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43" fontId="6" fillId="3" borderId="0" xfId="1" applyFont="1" applyFill="1" applyProtection="1">
      <protection locked="0"/>
    </xf>
    <xf numFmtId="0" fontId="0" fillId="0" borderId="0" xfId="0" applyAlignment="1">
      <alignment vertical="center"/>
    </xf>
    <xf numFmtId="1" fontId="6" fillId="2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6" fillId="2" borderId="12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9" fontId="0" fillId="0" borderId="0" xfId="2" applyFont="1"/>
    <xf numFmtId="2" fontId="0" fillId="0" borderId="0" xfId="2" applyNumberFormat="1" applyFont="1"/>
    <xf numFmtId="2" fontId="0" fillId="0" borderId="0" xfId="0" applyNumberFormat="1"/>
    <xf numFmtId="0" fontId="6" fillId="2" borderId="19" xfId="0" applyFont="1" applyFill="1" applyBorder="1" applyProtection="1">
      <protection locked="0"/>
    </xf>
    <xf numFmtId="0" fontId="6" fillId="2" borderId="20" xfId="0" applyFont="1" applyFill="1" applyBorder="1" applyProtection="1">
      <protection locked="0"/>
    </xf>
    <xf numFmtId="0" fontId="6" fillId="2" borderId="21" xfId="0" applyFont="1" applyFill="1" applyBorder="1" applyProtection="1">
      <protection locked="0"/>
    </xf>
    <xf numFmtId="0" fontId="6" fillId="2" borderId="22" xfId="0" applyFont="1" applyFill="1" applyBorder="1" applyProtection="1">
      <protection locked="0"/>
    </xf>
    <xf numFmtId="0" fontId="6" fillId="2" borderId="23" xfId="0" applyFont="1" applyFill="1" applyBorder="1" applyProtection="1">
      <protection locked="0"/>
    </xf>
    <xf numFmtId="9" fontId="6" fillId="3" borderId="27" xfId="2" applyFont="1" applyFill="1" applyBorder="1" applyAlignment="1" applyProtection="1">
      <alignment horizontal="center"/>
      <protection locked="0"/>
    </xf>
    <xf numFmtId="9" fontId="6" fillId="3" borderId="13" xfId="2" applyFont="1" applyFill="1" applyBorder="1" applyAlignment="1" applyProtection="1">
      <alignment horizontal="center"/>
      <protection locked="0"/>
    </xf>
    <xf numFmtId="9" fontId="6" fillId="3" borderId="32" xfId="2" applyFont="1" applyFill="1" applyBorder="1" applyAlignment="1" applyProtection="1">
      <alignment horizontal="center"/>
      <protection locked="0"/>
    </xf>
    <xf numFmtId="9" fontId="6" fillId="3" borderId="26" xfId="2" applyFont="1" applyFill="1" applyBorder="1" applyAlignment="1" applyProtection="1">
      <alignment horizontal="center"/>
      <protection locked="0"/>
    </xf>
    <xf numFmtId="9" fontId="6" fillId="3" borderId="28" xfId="2" applyFont="1" applyFill="1" applyBorder="1" applyAlignment="1" applyProtection="1">
      <alignment horizontal="center"/>
      <protection locked="0"/>
    </xf>
    <xf numFmtId="9" fontId="6" fillId="3" borderId="0" xfId="2" applyFont="1" applyFill="1" applyBorder="1" applyAlignment="1" applyProtection="1">
      <alignment horizontal="center"/>
      <protection locked="0"/>
    </xf>
    <xf numFmtId="9" fontId="6" fillId="3" borderId="29" xfId="2" applyFont="1" applyFill="1" applyBorder="1" applyAlignment="1" applyProtection="1">
      <alignment horizontal="center"/>
      <protection locked="0"/>
    </xf>
    <xf numFmtId="9" fontId="6" fillId="3" borderId="31" xfId="2" applyFont="1" applyFill="1" applyBorder="1" applyAlignment="1" applyProtection="1">
      <alignment horizontal="center"/>
      <protection locked="0"/>
    </xf>
    <xf numFmtId="9" fontId="6" fillId="3" borderId="33" xfId="2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 wrapText="1"/>
    </xf>
    <xf numFmtId="0" fontId="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3" fontId="12" fillId="0" borderId="0" xfId="0" applyNumberFormat="1" applyFont="1" applyAlignment="1">
      <alignment horizontal="center"/>
    </xf>
    <xf numFmtId="43" fontId="12" fillId="0" borderId="0" xfId="0" applyNumberFormat="1" applyFont="1" applyAlignment="1">
      <alignment horizontal="left"/>
    </xf>
    <xf numFmtId="0" fontId="7" fillId="3" borderId="24" xfId="0" applyFont="1" applyFill="1" applyBorder="1" applyAlignment="1" applyProtection="1">
      <alignment horizontal="left" vertical="center"/>
      <protection locked="0"/>
    </xf>
    <xf numFmtId="0" fontId="16" fillId="2" borderId="0" xfId="0" applyFont="1" applyFill="1" applyAlignment="1">
      <alignment vertical="top" wrapText="1"/>
    </xf>
    <xf numFmtId="164" fontId="12" fillId="0" borderId="0" xfId="1" applyNumberFormat="1" applyFont="1" applyFill="1" applyAlignment="1">
      <alignment horizontal="center"/>
    </xf>
    <xf numFmtId="164" fontId="17" fillId="0" borderId="0" xfId="1" applyNumberFormat="1" applyFont="1" applyFill="1" applyAlignment="1">
      <alignment horizontal="center" vertical="center"/>
    </xf>
    <xf numFmtId="164" fontId="14" fillId="0" borderId="0" xfId="1" applyNumberFormat="1" applyFont="1" applyFill="1" applyBorder="1" applyAlignment="1">
      <alignment horizontal="center" vertical="center"/>
    </xf>
    <xf numFmtId="164" fontId="14" fillId="0" borderId="0" xfId="1" applyNumberFormat="1" applyFont="1" applyFill="1" applyBorder="1" applyAlignment="1">
      <alignment horizontal="center" vertical="center" wrapText="1"/>
    </xf>
    <xf numFmtId="164" fontId="15" fillId="0" borderId="0" xfId="1" applyNumberFormat="1" applyFont="1" applyFill="1" applyBorder="1" applyAlignment="1">
      <alignment horizontal="center"/>
    </xf>
    <xf numFmtId="164" fontId="15" fillId="0" borderId="0" xfId="1" applyNumberFormat="1" applyFont="1" applyFill="1" applyBorder="1"/>
    <xf numFmtId="164" fontId="6" fillId="3" borderId="25" xfId="1" applyNumberFormat="1" applyFont="1" applyFill="1" applyBorder="1" applyAlignment="1" applyProtection="1">
      <alignment vertical="center"/>
      <protection locked="0"/>
    </xf>
    <xf numFmtId="164" fontId="6" fillId="3" borderId="26" xfId="1" applyNumberFormat="1" applyFont="1" applyFill="1" applyBorder="1" applyAlignment="1" applyProtection="1">
      <alignment vertical="center"/>
      <protection locked="0"/>
    </xf>
    <xf numFmtId="164" fontId="6" fillId="3" borderId="12" xfId="1" applyNumberFormat="1" applyFont="1" applyFill="1" applyBorder="1" applyAlignment="1" applyProtection="1">
      <alignment vertical="center"/>
      <protection locked="0"/>
    </xf>
    <xf numFmtId="164" fontId="6" fillId="3" borderId="0" xfId="1" applyNumberFormat="1" applyFont="1" applyFill="1" applyBorder="1" applyAlignment="1" applyProtection="1">
      <alignment vertical="center"/>
      <protection locked="0"/>
    </xf>
    <xf numFmtId="164" fontId="6" fillId="3" borderId="30" xfId="1" applyNumberFormat="1" applyFont="1" applyFill="1" applyBorder="1" applyAlignment="1" applyProtection="1">
      <alignment vertical="center"/>
      <protection locked="0"/>
    </xf>
    <xf numFmtId="164" fontId="6" fillId="3" borderId="31" xfId="1" applyNumberFormat="1" applyFont="1" applyFill="1" applyBorder="1" applyAlignment="1" applyProtection="1">
      <alignment vertical="center"/>
      <protection locked="0"/>
    </xf>
    <xf numFmtId="164" fontId="6" fillId="3" borderId="27" xfId="1" applyNumberFormat="1" applyFont="1" applyFill="1" applyBorder="1" applyAlignment="1" applyProtection="1">
      <alignment vertical="center"/>
      <protection locked="0"/>
    </xf>
    <xf numFmtId="164" fontId="6" fillId="3" borderId="13" xfId="1" applyNumberFormat="1" applyFont="1" applyFill="1" applyBorder="1" applyAlignment="1" applyProtection="1">
      <alignment vertical="center"/>
      <protection locked="0"/>
    </xf>
    <xf numFmtId="164" fontId="6" fillId="3" borderId="32" xfId="1" applyNumberFormat="1" applyFont="1" applyFill="1" applyBorder="1" applyAlignment="1" applyProtection="1">
      <alignment vertical="center"/>
      <protection locked="0"/>
    </xf>
    <xf numFmtId="164" fontId="6" fillId="3" borderId="26" xfId="1" applyNumberFormat="1" applyFont="1" applyFill="1" applyBorder="1" applyAlignment="1" applyProtection="1">
      <alignment vertical="center"/>
    </xf>
    <xf numFmtId="164" fontId="6" fillId="3" borderId="0" xfId="1" applyNumberFormat="1" applyFont="1" applyFill="1" applyBorder="1" applyAlignment="1" applyProtection="1">
      <alignment vertical="center"/>
    </xf>
    <xf numFmtId="164" fontId="6" fillId="3" borderId="31" xfId="1" applyNumberFormat="1" applyFont="1" applyFill="1" applyBorder="1" applyAlignment="1" applyProtection="1">
      <alignment vertical="center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0" fontId="8" fillId="4" borderId="11" xfId="0" applyFont="1" applyFill="1" applyBorder="1" applyAlignment="1" applyProtection="1">
      <alignment horizontal="center"/>
      <protection locked="0"/>
    </xf>
    <xf numFmtId="0" fontId="8" fillId="4" borderId="12" xfId="0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" xfId="0" applyFont="1" applyFill="1" applyBorder="1" applyAlignment="1" applyProtection="1">
      <alignment horizontal="center" vertical="center"/>
      <protection locked="0"/>
    </xf>
    <xf numFmtId="0" fontId="7" fillId="7" borderId="14" xfId="0" applyFont="1" applyFill="1" applyBorder="1" applyAlignment="1" applyProtection="1">
      <alignment horizontal="center" vertical="center" wrapText="1"/>
      <protection locked="0"/>
    </xf>
    <xf numFmtId="0" fontId="7" fillId="7" borderId="19" xfId="0" applyFont="1" applyFill="1" applyBorder="1" applyAlignment="1" applyProtection="1">
      <alignment horizontal="center" vertical="center" wrapText="1"/>
      <protection locked="0"/>
    </xf>
    <xf numFmtId="0" fontId="7" fillId="7" borderId="15" xfId="0" applyFont="1" applyFill="1" applyBorder="1" applyAlignment="1" applyProtection="1">
      <alignment horizontal="center" vertical="center" wrapText="1"/>
      <protection locked="0"/>
    </xf>
    <xf numFmtId="0" fontId="7" fillId="7" borderId="12" xfId="0" applyFont="1" applyFill="1" applyBorder="1" applyAlignment="1" applyProtection="1">
      <alignment horizontal="center" vertical="center" wrapText="1"/>
      <protection locked="0"/>
    </xf>
    <xf numFmtId="0" fontId="7" fillId="7" borderId="16" xfId="0" applyFont="1" applyFill="1" applyBorder="1" applyAlignment="1" applyProtection="1">
      <alignment horizontal="center" vertical="center" wrapText="1"/>
      <protection locked="0"/>
    </xf>
    <xf numFmtId="0" fontId="7" fillId="7" borderId="0" xfId="0" applyFont="1" applyFill="1" applyAlignment="1" applyProtection="1">
      <alignment horizontal="center" vertical="center" wrapText="1"/>
      <protection locked="0"/>
    </xf>
    <xf numFmtId="0" fontId="7" fillId="7" borderId="17" xfId="0" applyFont="1" applyFill="1" applyBorder="1" applyAlignment="1" applyProtection="1">
      <alignment horizontal="center" vertical="center" wrapText="1"/>
      <protection locked="0"/>
    </xf>
    <xf numFmtId="0" fontId="7" fillId="7" borderId="13" xfId="0" applyFont="1" applyFill="1" applyBorder="1" applyAlignment="1" applyProtection="1">
      <alignment horizontal="center" vertical="center" wrapText="1"/>
      <protection locked="0"/>
    </xf>
    <xf numFmtId="43" fontId="7" fillId="6" borderId="15" xfId="1" applyFont="1" applyFill="1" applyBorder="1" applyAlignment="1" applyProtection="1">
      <alignment horizontal="center" vertical="center" wrapText="1"/>
      <protection locked="0"/>
    </xf>
    <xf numFmtId="43" fontId="7" fillId="6" borderId="12" xfId="1" applyFont="1" applyFill="1" applyBorder="1" applyAlignment="1" applyProtection="1">
      <alignment horizontal="center" vertical="center" wrapText="1"/>
      <protection locked="0"/>
    </xf>
    <xf numFmtId="43" fontId="7" fillId="6" borderId="17" xfId="1" applyFont="1" applyFill="1" applyBorder="1" applyAlignment="1" applyProtection="1">
      <alignment horizontal="center" vertical="center" wrapText="1"/>
      <protection locked="0"/>
    </xf>
    <xf numFmtId="43" fontId="7" fillId="6" borderId="13" xfId="1" applyFont="1" applyFill="1" applyBorder="1" applyAlignment="1" applyProtection="1">
      <alignment horizontal="center" vertical="center" wrapText="1"/>
      <protection locked="0"/>
    </xf>
    <xf numFmtId="43" fontId="7" fillId="6" borderId="16" xfId="1" applyFont="1" applyFill="1" applyBorder="1" applyAlignment="1" applyProtection="1">
      <alignment horizontal="center" vertical="center" wrapText="1"/>
      <protection locked="0"/>
    </xf>
    <xf numFmtId="43" fontId="7" fillId="6" borderId="0" xfId="1" applyFont="1" applyFill="1" applyBorder="1" applyAlignment="1" applyProtection="1">
      <alignment horizontal="center" vertical="center" wrapText="1"/>
      <protection locked="0"/>
    </xf>
    <xf numFmtId="43" fontId="7" fillId="6" borderId="18" xfId="1" applyFont="1" applyFill="1" applyBorder="1" applyAlignment="1" applyProtection="1">
      <alignment horizontal="center" vertical="center" wrapText="1"/>
      <protection locked="0"/>
    </xf>
    <xf numFmtId="43" fontId="7" fillId="6" borderId="20" xfId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Porcentaje" xfId="2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35" formatCode="_-* #,##0.00_-;\-* #,##0.00_-;_-* &quot;-&quot;??_-;_-@_-"/>
    </dxf>
  </dxfs>
  <tableStyles count="0" defaultTableStyle="TableStyleMedium2" defaultPivotStyle="PivotStyleLight16"/>
  <colors>
    <mruColors>
      <color rgb="FFB1C01E"/>
      <color rgb="FFFFFC8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100"/>
              <a:t>Evolución de facturación</a:t>
            </a:r>
          </a:p>
        </c:rich>
      </c:tx>
      <c:layout>
        <c:manualLayout>
          <c:xMode val="edge"/>
          <c:yMode val="edge"/>
          <c:x val="0.32965227079698473"/>
          <c:y val="2.572043185323483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785097348617751"/>
          <c:y val="0.20232432432432432"/>
          <c:w val="0.82934027859979431"/>
          <c:h val="0.43894062566503511"/>
        </c:manualLayout>
      </c:layout>
      <c:barChart>
        <c:barDir val="col"/>
        <c:grouping val="clustered"/>
        <c:varyColors val="0"/>
        <c:ser>
          <c:idx val="0"/>
          <c:order val="0"/>
          <c:tx>
            <c:v>Meta 2019</c:v>
          </c:tx>
          <c:spPr>
            <a:solidFill>
              <a:srgbClr val="00206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Panel!$J$18:$J$29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Panel!$K$18:$K$29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449554</c:v>
                </c:pt>
                <c:pt idx="4">
                  <c:v>529643</c:v>
                </c:pt>
                <c:pt idx="5">
                  <c:v>339731</c:v>
                </c:pt>
                <c:pt idx="6">
                  <c:v>0</c:v>
                </c:pt>
                <c:pt idx="7">
                  <c:v>266914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5934848"/>
        <c:axId val="93955776"/>
      </c:barChart>
      <c:lineChart>
        <c:grouping val="standard"/>
        <c:varyColors val="0"/>
        <c:ser>
          <c:idx val="2"/>
          <c:order val="1"/>
          <c:tx>
            <c:v>Realizado 2019</c:v>
          </c:tx>
          <c:spPr>
            <a:ln w="25400">
              <a:solidFill>
                <a:srgbClr val="FFFF00"/>
              </a:solidFill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Panel!$J$18:$J$29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Panel!$L$18:$L$29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386538.83999999997</c:v>
                </c:pt>
                <c:pt idx="4">
                  <c:v>477222.75</c:v>
                </c:pt>
                <c:pt idx="5">
                  <c:v>342046.78</c:v>
                </c:pt>
                <c:pt idx="6">
                  <c:v>0</c:v>
                </c:pt>
                <c:pt idx="7">
                  <c:v>257570.41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17A-494C-A6B0-8C72A2B2EA1E}"/>
            </c:ext>
          </c:extLst>
        </c:ser>
        <c:ser>
          <c:idx val="1"/>
          <c:order val="2"/>
          <c:tx>
            <c:v>Realizado 2018</c:v>
          </c:tx>
          <c:spPr>
            <a:ln w="25400"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val>
            <c:numRef>
              <c:f>Panel!$N$18:$N$29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309232.14720000001</c:v>
                </c:pt>
                <c:pt idx="4">
                  <c:v>398430.34750000003</c:v>
                </c:pt>
                <c:pt idx="5">
                  <c:v>328421.20280000003</c:v>
                </c:pt>
                <c:pt idx="6">
                  <c:v>0</c:v>
                </c:pt>
                <c:pt idx="7">
                  <c:v>227862.62239999999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34848"/>
        <c:axId val="93955776"/>
      </c:lineChart>
      <c:catAx>
        <c:axId val="1059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3955776"/>
        <c:crosses val="autoZero"/>
        <c:auto val="1"/>
        <c:lblAlgn val="ctr"/>
        <c:lblOffset val="100"/>
        <c:noMultiLvlLbl val="0"/>
      </c:catAx>
      <c:valAx>
        <c:axId val="9395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59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77059462568508"/>
          <c:y val="0.7735834704544674"/>
          <c:w val="0.67165586834445856"/>
          <c:h val="0.14653580944207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 prstMaterial="clear">
      <a:bevelT w="260350" h="50800" prst="softRound"/>
      <a:bevelB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Black" pitchFamily="34" charset="0"/>
              </a:defRPr>
            </a:pPr>
            <a:r>
              <a:rPr lang="en-US" sz="1400">
                <a:latin typeface="Arial Black" pitchFamily="34" charset="0"/>
              </a:rPr>
              <a:t>Desempeño</a:t>
            </a:r>
            <a:r>
              <a:rPr lang="en-US" sz="1400" baseline="0">
                <a:latin typeface="Arial Black" pitchFamily="34" charset="0"/>
              </a:rPr>
              <a:t> </a:t>
            </a:r>
            <a:r>
              <a:rPr lang="en-US" sz="1400">
                <a:latin typeface="Arial Black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16137949835815568"/>
          <c:y val="0.6261686850899147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432257587519869"/>
          <c:y val="7.7593721781270886E-2"/>
          <c:w val="0.71064507781597719"/>
          <c:h val="0.92240623319226533"/>
        </c:manualLayout>
      </c:layout>
      <c:doughnutChart>
        <c:varyColors val="1"/>
        <c:ser>
          <c:idx val="0"/>
          <c:order val="0"/>
          <c:tx>
            <c:v>Velocimetro</c:v>
          </c:tx>
          <c:explosion val="1"/>
          <c:dPt>
            <c:idx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37C3-4AA5-8FE7-2E71525F26E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37C3-4AA5-8FE7-2E71525F26EA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37C3-4AA5-8FE7-2E71525F26E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7-37C3-4AA5-8FE7-2E71525F26EA}"/>
              </c:ext>
            </c:extLst>
          </c:dPt>
          <c:dPt>
            <c:idx val="4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9-37C3-4AA5-8FE7-2E71525F26EA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C3-4AA5-8FE7-2E71525F2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500" b="1">
                    <a:solidFill>
                      <a:schemeClr val="bg1">
                        <a:lumMod val="95000"/>
                      </a:schemeClr>
                    </a:solidFill>
                    <a:latin typeface="Arial Black" pitchFamily="34" charset="0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FOTOS!$A$15:$A$19</c:f>
              <c:strCache>
                <c:ptCount val="5"/>
                <c:pt idx="0">
                  <c:v>Ruim</c:v>
                </c:pt>
                <c:pt idx="1">
                  <c:v>Regular</c:v>
                </c:pt>
                <c:pt idx="2">
                  <c:v>Bom</c:v>
                </c:pt>
                <c:pt idx="3">
                  <c:v>Ótimo</c:v>
                </c:pt>
                <c:pt idx="4">
                  <c:v>Fim</c:v>
                </c:pt>
              </c:strCache>
            </c:strRef>
          </c:cat>
          <c:val>
            <c:numRef>
              <c:f>FOTOS!$B$15:$B$19</c:f>
              <c:numCache>
                <c:formatCode>General</c:formatCode>
                <c:ptCount val="5"/>
                <c:pt idx="0">
                  <c:v>52</c:v>
                </c:pt>
                <c:pt idx="1">
                  <c:v>40</c:v>
                </c:pt>
                <c:pt idx="2">
                  <c:v>5</c:v>
                </c:pt>
                <c:pt idx="3">
                  <c:v>3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C3-4AA5-8FE7-2E71525F2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1"/>
      </c:doughnutChart>
      <c:pieChart>
        <c:varyColors val="1"/>
        <c:ser>
          <c:idx val="1"/>
          <c:order val="1"/>
          <c:tx>
            <c:v>Ponteiro</c:v>
          </c:tx>
          <c:dPt>
            <c:idx val="0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0C-37C3-4AA5-8FE7-2E71525F26EA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E-37C3-4AA5-8FE7-2E71525F26EA}"/>
              </c:ext>
            </c:extLst>
          </c:dPt>
          <c:dPt>
            <c:idx val="2"/>
            <c:bubble3D val="0"/>
            <c:spPr>
              <a:noFill/>
            </c:spPr>
            <c:extLst>
              <c:ext xmlns:c16="http://schemas.microsoft.com/office/drawing/2014/chart" uri="{C3380CC4-5D6E-409C-BE32-E72D297353CC}">
                <c16:uniqueId val="{00000010-37C3-4AA5-8FE7-2E71525F26EA}"/>
              </c:ext>
            </c:extLst>
          </c:dPt>
          <c:dLbls>
            <c:dLbl>
              <c:idx val="1"/>
              <c:tx>
                <c:strRef>
                  <c:f>FOTOS!$C$22</c:f>
                  <c:strCache>
                    <c:ptCount val="1"/>
                    <c:pt idx="0">
                      <c:v>92%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900">
                      <a:latin typeface="Arial Black" pitchFamily="34" charset="0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{9B7467C5-0BF4-4B84-8F67-70B1CB260360}</c15:txfldGUID>
                      <c15:f>FOTOS!$C$22</c15:f>
                      <c15:dlblFieldTableCache>
                        <c:ptCount val="1"/>
                        <c:pt idx="0">
                          <c:v>92%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37C3-4AA5-8FE7-2E71525F2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FOTOS!$B$22:$B$24</c:f>
              <c:numCache>
                <c:formatCode>General</c:formatCode>
                <c:ptCount val="3"/>
                <c:pt idx="0" formatCode="0.00">
                  <c:v>92.277716191146411</c:v>
                </c:pt>
                <c:pt idx="1">
                  <c:v>1.5</c:v>
                </c:pt>
                <c:pt idx="2" formatCode="0.00">
                  <c:v>106.22228380885359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C3-4AA5-8FE7-2E71525F2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100"/>
              <a:t>Evolución Acumulado</a:t>
            </a:r>
          </a:p>
        </c:rich>
      </c:tx>
      <c:layout>
        <c:manualLayout>
          <c:xMode val="edge"/>
          <c:yMode val="edge"/>
          <c:x val="0.35083688309453115"/>
          <c:y val="5.060650111043811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4785097348617751"/>
          <c:y val="0.20232432432432432"/>
          <c:w val="0.82934027859979431"/>
          <c:h val="0.43894062566503511"/>
        </c:manualLayout>
      </c:layout>
      <c:barChart>
        <c:barDir val="col"/>
        <c:grouping val="clustered"/>
        <c:varyColors val="0"/>
        <c:ser>
          <c:idx val="0"/>
          <c:order val="0"/>
          <c:tx>
            <c:v>Acumulado 2019 Realizado</c:v>
          </c:tx>
          <c:spPr>
            <a:solidFill>
              <a:srgbClr val="00206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Panel!$J$18:$J$29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Panel!$Q$18:$Q$29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386538.83999999997</c:v>
                </c:pt>
                <c:pt idx="4">
                  <c:v>863761.59</c:v>
                </c:pt>
                <c:pt idx="5">
                  <c:v>1205808.3700000001</c:v>
                </c:pt>
                <c:pt idx="6">
                  <c:v>0</c:v>
                </c:pt>
                <c:pt idx="7">
                  <c:v>257570.41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5937408"/>
        <c:axId val="93959232"/>
      </c:barChart>
      <c:lineChart>
        <c:grouping val="standard"/>
        <c:varyColors val="0"/>
        <c:ser>
          <c:idx val="2"/>
          <c:order val="1"/>
          <c:tx>
            <c:v>Meta Acumulada 2019</c:v>
          </c:tx>
          <c:spPr>
            <a:ln w="31750">
              <a:solidFill>
                <a:srgbClr val="00B050"/>
              </a:solidFill>
              <a:prstDash val="sysDash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Panel!$J$18:$J$29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Panel!$P$18:$P$29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449554</c:v>
                </c:pt>
                <c:pt idx="4">
                  <c:v>979197</c:v>
                </c:pt>
                <c:pt idx="5">
                  <c:v>1318928</c:v>
                </c:pt>
                <c:pt idx="6">
                  <c:v>1318928</c:v>
                </c:pt>
                <c:pt idx="7">
                  <c:v>1585842</c:v>
                </c:pt>
                <c:pt idx="8">
                  <c:v>1585842</c:v>
                </c:pt>
                <c:pt idx="9">
                  <c:v>1585842</c:v>
                </c:pt>
                <c:pt idx="10">
                  <c:v>1585842</c:v>
                </c:pt>
                <c:pt idx="11">
                  <c:v>1585842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17A-494C-A6B0-8C72A2B2E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37408"/>
        <c:axId val="93959232"/>
      </c:lineChart>
      <c:catAx>
        <c:axId val="10593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3959232"/>
        <c:crosses val="autoZero"/>
        <c:auto val="1"/>
        <c:lblAlgn val="ctr"/>
        <c:lblOffset val="100"/>
        <c:noMultiLvlLbl val="0"/>
      </c:catAx>
      <c:valAx>
        <c:axId val="9395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593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</a:ln>
    <a:effectLst>
      <a:outerShdw blurRad="40000" dist="20000" dir="5400000" rotWithShape="0">
        <a:srgbClr val="000000">
          <a:alpha val="38000"/>
        </a:srgbClr>
      </a:outerShdw>
    </a:effectLst>
    <a:scene3d>
      <a:camera prst="orthographicFront"/>
      <a:lightRig rig="threePt" dir="t"/>
    </a:scene3d>
    <a:sp3d prstMaterial="clear">
      <a:bevelT w="260350" h="50800" prst="softRound"/>
      <a:bevelB prst="softRound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28</xdr:row>
      <xdr:rowOff>203200</xdr:rowOff>
    </xdr:from>
    <xdr:to>
      <xdr:col>14</xdr:col>
      <xdr:colOff>1181100</xdr:colOff>
      <xdr:row>41</xdr:row>
      <xdr:rowOff>177800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165100</xdr:rowOff>
        </xdr:from>
        <xdr:to>
          <xdr:col>7</xdr:col>
          <xdr:colOff>444499</xdr:colOff>
          <xdr:row>31</xdr:row>
          <xdr:rowOff>159600</xdr:rowOff>
        </xdr:to>
        <xdr:pic>
          <xdr:nvPicPr>
            <xdr:cNvPr id="23" name="Imagem 22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FOTOS" spid="_x0000_s3099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00" y="2819400"/>
              <a:ext cx="2400299" cy="1696300"/>
            </a:xfrm>
            <a:prstGeom prst="rect">
              <a:avLst/>
            </a:prstGeom>
          </xdr:spPr>
        </xdr:pic>
        <xdr:clientData/>
      </xdr:twoCellAnchor>
    </mc:Choice>
    <mc:Fallback/>
  </mc:AlternateContent>
  <xdr:twoCellAnchor>
    <xdr:from>
      <xdr:col>3</xdr:col>
      <xdr:colOff>406400</xdr:colOff>
      <xdr:row>31</xdr:row>
      <xdr:rowOff>165100</xdr:rowOff>
    </xdr:from>
    <xdr:to>
      <xdr:col>9</xdr:col>
      <xdr:colOff>63500</xdr:colOff>
      <xdr:row>41</xdr:row>
      <xdr:rowOff>190500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28</xdr:row>
      <xdr:rowOff>190500</xdr:rowOff>
    </xdr:from>
    <xdr:to>
      <xdr:col>20</xdr:col>
      <xdr:colOff>12700</xdr:colOff>
      <xdr:row>41</xdr:row>
      <xdr:rowOff>177800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88900</xdr:colOff>
      <xdr:row>4</xdr:row>
      <xdr:rowOff>63500</xdr:rowOff>
    </xdr:from>
    <xdr:to>
      <xdr:col>8</xdr:col>
      <xdr:colOff>0</xdr:colOff>
      <xdr:row>21</xdr:row>
      <xdr:rowOff>190500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DESTINO">
              <a:extLst>
                <a:ext uri="{FF2B5EF4-FFF2-40B4-BE49-F238E27FC236}">
                  <a16:creationId xmlns:a16="http://schemas.microsoft.com/office/drawing/2014/main" id="{CA5E6B06-1440-44E7-B19A-E462A8D371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TIN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5500" y="495300"/>
              <a:ext cx="2565400" cy="3581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0</xdr:colOff>
      <xdr:row>4</xdr:row>
      <xdr:rowOff>38101</xdr:rowOff>
    </xdr:from>
    <xdr:to>
      <xdr:col>18</xdr:col>
      <xdr:colOff>1308100</xdr:colOff>
      <xdr:row>9</xdr:row>
      <xdr:rowOff>12701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PRODUCTO">
              <a:extLst>
                <a:ext uri="{FF2B5EF4-FFF2-40B4-BE49-F238E27FC236}">
                  <a16:creationId xmlns:a16="http://schemas.microsoft.com/office/drawing/2014/main" id="{71859AC7-4505-4C42-9D62-1FEA1B4FB4E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C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79800" y="469901"/>
              <a:ext cx="11264900" cy="990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12700</xdr:colOff>
      <xdr:row>9</xdr:row>
      <xdr:rowOff>76201</xdr:rowOff>
    </xdr:from>
    <xdr:to>
      <xdr:col>18</xdr:col>
      <xdr:colOff>1168400</xdr:colOff>
      <xdr:row>12</xdr:row>
      <xdr:rowOff>88900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7" name="TRANSPORTE">
              <a:extLst>
                <a:ext uri="{FF2B5EF4-FFF2-40B4-BE49-F238E27FC236}">
                  <a16:creationId xmlns:a16="http://schemas.microsoft.com/office/drawing/2014/main" id="{A455397C-A205-4E2B-AA92-EE57DE9CEB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POR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92500" y="1524001"/>
              <a:ext cx="11112500" cy="6222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178593</xdr:colOff>
      <xdr:row>6</xdr:row>
      <xdr:rowOff>357186</xdr:rowOff>
    </xdr:from>
    <xdr:to>
      <xdr:col>6</xdr:col>
      <xdr:colOff>1512092</xdr:colOff>
      <xdr:row>6</xdr:row>
      <xdr:rowOff>1236151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2C00C-55B2-49DF-8039-88C9F1CA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8218" y="1500186"/>
          <a:ext cx="1333499" cy="87896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119063</xdr:colOff>
      <xdr:row>7</xdr:row>
      <xdr:rowOff>278796</xdr:rowOff>
    </xdr:from>
    <xdr:to>
      <xdr:col>6</xdr:col>
      <xdr:colOff>1452563</xdr:colOff>
      <xdr:row>7</xdr:row>
      <xdr:rowOff>1069855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237AE0-BD7E-4806-A85B-464387742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8688" y="2767202"/>
          <a:ext cx="1333500" cy="79105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297658</xdr:colOff>
      <xdr:row>9</xdr:row>
      <xdr:rowOff>250032</xdr:rowOff>
    </xdr:from>
    <xdr:to>
      <xdr:col>6</xdr:col>
      <xdr:colOff>1452563</xdr:colOff>
      <xdr:row>9</xdr:row>
      <xdr:rowOff>1104927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37BCC0-25E2-46FE-9440-C5DCF7EE6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17283" y="5119688"/>
          <a:ext cx="1154905" cy="85489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297656</xdr:colOff>
      <xdr:row>8</xdr:row>
      <xdr:rowOff>250032</xdr:rowOff>
    </xdr:from>
    <xdr:to>
      <xdr:col>6</xdr:col>
      <xdr:colOff>1494705</xdr:colOff>
      <xdr:row>8</xdr:row>
      <xdr:rowOff>1161738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CF984E-7148-4AA0-B3B6-616979A5C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17281" y="3929063"/>
          <a:ext cx="1197049" cy="91170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 Chirichigno" refreshedDate="43551.709679282409" createdVersion="4" refreshedVersion="6" minRefreshableVersion="3" recordCount="816" xr:uid="{00000000-000A-0000-FFFF-FFFF00000000}">
  <cacheSource type="worksheet">
    <worksheetSource ref="B3:H819" sheet="BASE GENERAL"/>
  </cacheSource>
  <cacheFields count="7">
    <cacheField name="Mes" numFmtId="0">
      <sharedItems count="22">
        <s v="ABRIL"/>
        <s v="AGOSTO"/>
        <s v="DICIEMBRE"/>
        <s v="FEBRERO"/>
        <s v="ENERO"/>
        <s v="JULIO"/>
        <s v="JUNIO"/>
        <s v="MAYO"/>
        <s v="MARZO"/>
        <s v="NOVIEMBRE"/>
        <s v="OCTUBRE"/>
        <s v="SETIEMBRE"/>
        <s v="JANEIRO" u="1"/>
        <s v="JULHO" u="1"/>
        <s v="DEZEMBRO" u="1"/>
        <s v="OUTUBRO" u="1"/>
        <s v="JUNHO" u="1"/>
        <s v="SETEMBRO" u="1"/>
        <s v="MAIO" u="1"/>
        <s v="NOVEMBRO" u="1"/>
        <s v="MARÇO" u="1"/>
        <s v="FEVEREIRO" u="1"/>
      </sharedItems>
    </cacheField>
    <cacheField name="PRODUCTO" numFmtId="0">
      <sharedItems count="20">
        <s v="TIMON"/>
        <s v="GOMA POSAPIE FT"/>
        <s v="CADENA DE TRACCION"/>
        <s v="CATALINA"/>
        <s v="CONJUNTO DE TUBO DE ESCAPE"/>
        <s v="ZAPATAS DE FRENO"/>
        <s v="BATERIA DIABOLO"/>
        <s v="CONJ. COMPLETO PATADA ARRANQUE"/>
        <s v="ALTERNADOR"/>
        <s v="BATERIA CITY"/>
        <s v="REGULADOR RECTIFICADOR"/>
        <s v="FOCO FARO (12V35W/35W)"/>
        <s v="BOTON INTERRUPTOR DE LUZ BAJA/"/>
        <s v="CABLE DE VELOCIMETRO"/>
        <s v="MOTOR DE ARRANQUE COMPLETO"/>
        <s v="MANIJA DE FRENO DELANTERO"/>
        <s v="BASE DE MOTOR"/>
        <s v="BUJE GOMA, SOPORTE MOTOR DEL."/>
        <s v="FILTRO DE COMBUSTIBLE"/>
        <s v="LLAVE DE GASOLINA"/>
      </sharedItems>
    </cacheField>
    <cacheField name="TRANSPORTE" numFmtId="0">
      <sharedItems count="4">
        <s v="EL RAPID"/>
        <s v="TRANSPORTES FLORES"/>
        <s v="JALISCO HERMANOS"/>
        <s v="TRANSPORTES LOGISTIC"/>
      </sharedItems>
    </cacheField>
    <cacheField name="DESTINO" numFmtId="0">
      <sharedItems count="49">
        <s v="AMAZONAS"/>
        <s v="ANCASH"/>
        <s v="APURIMAC"/>
        <s v="AREQUIPA"/>
        <s v="AYACUCHO"/>
        <s v="CAJAMARCA"/>
        <s v="CALLAO"/>
        <s v="CUSCO"/>
        <s v="HUANCAVELICA"/>
        <s v="HUANUCO"/>
        <s v="ICA"/>
        <s v="JUNIN"/>
        <s v="LA LIBERTAD"/>
        <s v="LAMBAYEQUE"/>
        <s v="LIMA"/>
        <s v="LORETO"/>
        <s v="MADRE DE DIOS"/>
        <s v="MOQUEGUA"/>
        <s v="PASCO"/>
        <s v="PIURA"/>
        <s v="PUNO"/>
        <s v="SAN MARTIN"/>
        <s v="TACNA"/>
        <s v="TUMBES"/>
        <s v="UCAYALI"/>
        <s v="Huaycán4​" u="1"/>
        <s v="Pueblo Libre" u="1"/>
        <s v="Lince" u="1"/>
        <s v="Ancón" u="1"/>
        <s v="Pucusana" u="1"/>
        <s v="Ate" u="1"/>
        <s v="Chaclacayo" u="1"/>
        <s v="Los Olivos" u="1"/>
        <s v="Chorrillos" u="1"/>
        <s v="La Victoria" u="1"/>
        <s v="Pachacamac" u="1"/>
        <s v="Comas" u="1"/>
        <s v="Jesús María" u="1"/>
        <s v="Lurín" u="1"/>
        <s v="Barranco" u="1"/>
        <s v="Cieneguilla" u="1"/>
        <s v="Magdalena del Mar" u="1"/>
        <s v="Carabayllo" u="1"/>
        <s v="Miraflores" u="1"/>
        <s v="Breña" u="1"/>
        <s v="Lurigancho" u="1"/>
        <s v="La Molina" u="1"/>
        <s v="El Agustino" u="1"/>
        <s v="Independencia" u="1"/>
      </sharedItems>
    </cacheField>
    <cacheField name="Valor Proyectado 2019" numFmtId="164">
      <sharedItems containsSemiMixedTypes="0" containsString="0" containsNumber="1" containsInteger="1" minValue="100108" maxValue="299765"/>
    </cacheField>
    <cacheField name="Valor Realizado 2019_x000a_" numFmtId="164">
      <sharedItems containsSemiMixedTypes="0" containsString="0" containsNumber="1" minValue="79085.759999999995" maxValue="340715.22"/>
    </cacheField>
    <cacheField name="Valor Realizado 2018" numFmtId="164">
      <sharedItems containsSemiMixedTypes="0" containsString="0" containsNumber="1" minValue="58523.462399999989" maxValue="329231.80619999999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6">
  <r>
    <x v="0"/>
    <x v="0"/>
    <x v="0"/>
    <x v="0"/>
    <n v="141749"/>
    <n v="107729.24"/>
    <n v="104497.36280000002"/>
  </r>
  <r>
    <x v="0"/>
    <x v="1"/>
    <x v="1"/>
    <x v="1"/>
    <n v="208750"/>
    <n v="177437.5"/>
    <n v="143724.375"/>
  </r>
  <r>
    <x v="0"/>
    <x v="2"/>
    <x v="2"/>
    <x v="2"/>
    <n v="222281"/>
    <n v="246731.91"/>
    <n v="251666.54819999999"/>
  </r>
  <r>
    <x v="0"/>
    <x v="3"/>
    <x v="3"/>
    <x v="3"/>
    <n v="204047"/>
    <n v="161197.13"/>
    <n v="157973.1874"/>
  </r>
  <r>
    <x v="0"/>
    <x v="4"/>
    <x v="0"/>
    <x v="4"/>
    <n v="134525"/>
    <n v="100893.75"/>
    <n v="72643.5"/>
  </r>
  <r>
    <x v="0"/>
    <x v="5"/>
    <x v="1"/>
    <x v="5"/>
    <n v="255454"/>
    <n v="240126.76"/>
    <n v="187298.87280000001"/>
  </r>
  <r>
    <x v="0"/>
    <x v="6"/>
    <x v="2"/>
    <x v="6"/>
    <n v="260932"/>
    <n v="216573.56"/>
    <n v="194916.204"/>
  </r>
  <r>
    <x v="0"/>
    <x v="7"/>
    <x v="3"/>
    <x v="7"/>
    <n v="148655"/>
    <n v="127843.3"/>
    <n v="117615.836"/>
  </r>
  <r>
    <x v="0"/>
    <x v="8"/>
    <x v="0"/>
    <x v="8"/>
    <n v="218361"/>
    <n v="194341.29"/>
    <n v="151586.20620000002"/>
  </r>
  <r>
    <x v="0"/>
    <x v="9"/>
    <x v="1"/>
    <x v="9"/>
    <n v="137758"/>
    <n v="128114.94"/>
    <n v="133239.53760000001"/>
  </r>
  <r>
    <x v="0"/>
    <x v="10"/>
    <x v="2"/>
    <x v="10"/>
    <n v="122714"/>
    <n v="123941.14"/>
    <n v="107828.79179999999"/>
  </r>
  <r>
    <x v="0"/>
    <x v="11"/>
    <x v="3"/>
    <x v="11"/>
    <n v="107523"/>
    <n v="96770.7"/>
    <n v="99673.820999999996"/>
  </r>
  <r>
    <x v="0"/>
    <x v="12"/>
    <x v="0"/>
    <x v="12"/>
    <n v="130609"/>
    <n v="142363.81"/>
    <n v="125280.1528"/>
  </r>
  <r>
    <x v="0"/>
    <x v="13"/>
    <x v="1"/>
    <x v="13"/>
    <n v="276695"/>
    <n v="271161.09999999998"/>
    <n v="211505.65799999997"/>
  </r>
  <r>
    <x v="0"/>
    <x v="14"/>
    <x v="2"/>
    <x v="14"/>
    <n v="243681"/>
    <n v="246117.81"/>
    <n v="189510.71370000002"/>
  </r>
  <r>
    <x v="0"/>
    <x v="15"/>
    <x v="3"/>
    <x v="15"/>
    <n v="127856"/>
    <n v="125298.88"/>
    <n v="127804.8576"/>
  </r>
  <r>
    <x v="0"/>
    <x v="16"/>
    <x v="0"/>
    <x v="16"/>
    <n v="253699"/>
    <n v="197885.22"/>
    <n v="176117.84580000001"/>
  </r>
  <r>
    <x v="1"/>
    <x v="17"/>
    <x v="1"/>
    <x v="17"/>
    <n v="234300"/>
    <n v="196812"/>
    <n v="204684.48"/>
  </r>
  <r>
    <x v="1"/>
    <x v="18"/>
    <x v="2"/>
    <x v="18"/>
    <n v="102152"/>
    <n v="116453.28"/>
    <n v="109466.08320000001"/>
  </r>
  <r>
    <x v="1"/>
    <x v="19"/>
    <x v="3"/>
    <x v="19"/>
    <n v="289646"/>
    <n v="260681.4"/>
    <n v="271108.65599999996"/>
  </r>
  <r>
    <x v="1"/>
    <x v="0"/>
    <x v="0"/>
    <x v="20"/>
    <n v="168606"/>
    <n v="193896.9"/>
    <n v="178385.14800000002"/>
  </r>
  <r>
    <x v="1"/>
    <x v="1"/>
    <x v="1"/>
    <x v="21"/>
    <n v="267840"/>
    <n v="200880"/>
    <n v="154677.6"/>
  </r>
  <r>
    <x v="1"/>
    <x v="2"/>
    <x v="2"/>
    <x v="22"/>
    <n v="133297"/>
    <n v="129298.09"/>
    <n v="103438.47199999999"/>
  </r>
  <r>
    <x v="1"/>
    <x v="3"/>
    <x v="3"/>
    <x v="23"/>
    <n v="286311"/>
    <n v="234775.02"/>
    <n v="211297.51800000001"/>
  </r>
  <r>
    <x v="1"/>
    <x v="4"/>
    <x v="0"/>
    <x v="24"/>
    <n v="101392"/>
    <n v="79085.759999999995"/>
    <n v="58523.462399999989"/>
  </r>
  <r>
    <x v="1"/>
    <x v="5"/>
    <x v="1"/>
    <x v="0"/>
    <n v="256242"/>
    <n v="281866.2"/>
    <n v="287503.52400000003"/>
  </r>
  <r>
    <x v="1"/>
    <x v="6"/>
    <x v="2"/>
    <x v="1"/>
    <n v="273234"/>
    <n v="254107.62"/>
    <n v="221073.62940000001"/>
  </r>
  <r>
    <x v="1"/>
    <x v="7"/>
    <x v="3"/>
    <x v="2"/>
    <n v="182326"/>
    <n v="198735.34"/>
    <n v="166937.6856"/>
  </r>
  <r>
    <x v="1"/>
    <x v="8"/>
    <x v="0"/>
    <x v="3"/>
    <n v="136604"/>
    <n v="124309.64"/>
    <n v="116851.0616"/>
  </r>
  <r>
    <x v="1"/>
    <x v="9"/>
    <x v="1"/>
    <x v="4"/>
    <n v="192402"/>
    <n v="173161.8"/>
    <n v="131602.96799999999"/>
  </r>
  <r>
    <x v="1"/>
    <x v="10"/>
    <x v="2"/>
    <x v="5"/>
    <n v="193174"/>
    <n v="179651.82"/>
    <n v="172465.74719999998"/>
  </r>
  <r>
    <x v="1"/>
    <x v="11"/>
    <x v="3"/>
    <x v="6"/>
    <n v="235846"/>
    <n v="266505.98"/>
    <n v="202544.54479999997"/>
  </r>
  <r>
    <x v="1"/>
    <x v="12"/>
    <x v="0"/>
    <x v="7"/>
    <n v="114127"/>
    <n v="99290.49"/>
    <n v="89361.440999999992"/>
  </r>
  <r>
    <x v="1"/>
    <x v="13"/>
    <x v="1"/>
    <x v="8"/>
    <n v="132930"/>
    <n v="147552.29999999999"/>
    <n v="134272.59299999999"/>
  </r>
  <r>
    <x v="2"/>
    <x v="14"/>
    <x v="2"/>
    <x v="9"/>
    <n v="185051"/>
    <n v="209107.63"/>
    <n v="200743.3248"/>
  </r>
  <r>
    <x v="2"/>
    <x v="15"/>
    <x v="3"/>
    <x v="10"/>
    <n v="243250"/>
    <n v="199465"/>
    <n v="153588.04999999999"/>
  </r>
  <r>
    <x v="2"/>
    <x v="16"/>
    <x v="0"/>
    <x v="11"/>
    <n v="292138"/>
    <n v="289216.62"/>
    <n v="240049.79460000002"/>
  </r>
  <r>
    <x v="2"/>
    <x v="17"/>
    <x v="1"/>
    <x v="12"/>
    <n v="106081"/>
    <n v="85925.61"/>
    <n v="84207.097799999989"/>
  </r>
  <r>
    <x v="2"/>
    <x v="18"/>
    <x v="2"/>
    <x v="13"/>
    <n v="200569"/>
    <n v="182517.79"/>
    <n v="135063.16460000002"/>
  </r>
  <r>
    <x v="2"/>
    <x v="19"/>
    <x v="3"/>
    <x v="14"/>
    <n v="199223"/>
    <n v="151409.48000000001"/>
    <n v="139296.72159999999"/>
  </r>
  <r>
    <x v="2"/>
    <x v="0"/>
    <x v="0"/>
    <x v="15"/>
    <n v="134679"/>
    <n v="134679"/>
    <n v="129291.84"/>
  </r>
  <r>
    <x v="2"/>
    <x v="1"/>
    <x v="1"/>
    <x v="16"/>
    <n v="188105"/>
    <n v="156127.15"/>
    <n v="154565.87849999999"/>
  </r>
  <r>
    <x v="2"/>
    <x v="2"/>
    <x v="2"/>
    <x v="17"/>
    <n v="144019"/>
    <n v="148339.57"/>
    <n v="111254.67750000001"/>
  </r>
  <r>
    <x v="2"/>
    <x v="3"/>
    <x v="3"/>
    <x v="18"/>
    <n v="136846"/>
    <n v="116319.1"/>
    <n v="88402.516000000003"/>
  </r>
  <r>
    <x v="2"/>
    <x v="4"/>
    <x v="0"/>
    <x v="19"/>
    <n v="208782"/>
    <n v="233835.84"/>
    <n v="184730.31359999999"/>
  </r>
  <r>
    <x v="2"/>
    <x v="5"/>
    <x v="1"/>
    <x v="20"/>
    <n v="233034"/>
    <n v="256337.4"/>
    <n v="181999.55399999997"/>
  </r>
  <r>
    <x v="2"/>
    <x v="6"/>
    <x v="2"/>
    <x v="21"/>
    <n v="158238"/>
    <n v="129755.16"/>
    <n v="105101.6796"/>
  </r>
  <r>
    <x v="2"/>
    <x v="7"/>
    <x v="3"/>
    <x v="22"/>
    <n v="200579"/>
    <n v="180521.1"/>
    <n v="144416.88"/>
  </r>
  <r>
    <x v="2"/>
    <x v="8"/>
    <x v="0"/>
    <x v="23"/>
    <n v="255368"/>
    <n v="240045.92"/>
    <n v="182434.89920000001"/>
  </r>
  <r>
    <x v="2"/>
    <x v="9"/>
    <x v="1"/>
    <x v="24"/>
    <n v="176189"/>
    <n v="192046.01"/>
    <n v="147875.4277"/>
  </r>
  <r>
    <x v="3"/>
    <x v="10"/>
    <x v="2"/>
    <x v="0"/>
    <n v="260965"/>
    <n v="268793.95"/>
    <n v="217723.09949999998"/>
  </r>
  <r>
    <x v="3"/>
    <x v="11"/>
    <x v="3"/>
    <x v="1"/>
    <n v="250719"/>
    <n v="253226.19"/>
    <n v="207645.47580000001"/>
  </r>
  <r>
    <x v="3"/>
    <x v="12"/>
    <x v="0"/>
    <x v="2"/>
    <n v="211123"/>
    <n v="202678.08"/>
    <n v="184437.05279999998"/>
  </r>
  <r>
    <x v="3"/>
    <x v="13"/>
    <x v="1"/>
    <x v="3"/>
    <n v="144965"/>
    <n v="134817.45000000001"/>
    <n v="111898.48350000002"/>
  </r>
  <r>
    <x v="3"/>
    <x v="14"/>
    <x v="2"/>
    <x v="4"/>
    <n v="234904"/>
    <n v="234904"/>
    <n v="204366.48"/>
  </r>
  <r>
    <x v="3"/>
    <x v="15"/>
    <x v="3"/>
    <x v="5"/>
    <n v="118264"/>
    <n v="98159.12"/>
    <n v="94232.7552"/>
  </r>
  <r>
    <x v="3"/>
    <x v="16"/>
    <x v="0"/>
    <x v="6"/>
    <n v="129714"/>
    <n v="142685.4"/>
    <n v="125563.15199999999"/>
  </r>
  <r>
    <x v="3"/>
    <x v="17"/>
    <x v="1"/>
    <x v="7"/>
    <n v="100995"/>
    <n v="115134.3"/>
    <n v="92107.44"/>
  </r>
  <r>
    <x v="3"/>
    <x v="18"/>
    <x v="2"/>
    <x v="8"/>
    <n v="285659"/>
    <n v="325651.26"/>
    <n v="293086.13400000002"/>
  </r>
  <r>
    <x v="3"/>
    <x v="19"/>
    <x v="3"/>
    <x v="9"/>
    <n v="266001"/>
    <n v="287281.08"/>
    <n v="261425.78280000002"/>
  </r>
  <r>
    <x v="3"/>
    <x v="0"/>
    <x v="0"/>
    <x v="10"/>
    <n v="236260"/>
    <n v="262248.59999999998"/>
    <n v="246513.68399999998"/>
  </r>
  <r>
    <x v="3"/>
    <x v="1"/>
    <x v="1"/>
    <x v="11"/>
    <n v="287988"/>
    <n v="287988"/>
    <n v="224630.64"/>
  </r>
  <r>
    <x v="3"/>
    <x v="2"/>
    <x v="2"/>
    <x v="12"/>
    <n v="172616"/>
    <n v="196782.24"/>
    <n v="141683.21279999998"/>
  </r>
  <r>
    <x v="3"/>
    <x v="3"/>
    <x v="3"/>
    <x v="13"/>
    <n v="211686"/>
    <n v="205335.42"/>
    <n v="186855.23220000003"/>
  </r>
  <r>
    <x v="3"/>
    <x v="4"/>
    <x v="0"/>
    <x v="14"/>
    <n v="159256"/>
    <n v="164033.68"/>
    <n v="152551.3224"/>
  </r>
  <r>
    <x v="3"/>
    <x v="5"/>
    <x v="1"/>
    <x v="15"/>
    <n v="275788"/>
    <n v="264756.47999999998"/>
    <n v="277994.304"/>
  </r>
  <r>
    <x v="3"/>
    <x v="6"/>
    <x v="2"/>
    <x v="16"/>
    <n v="260793"/>
    <n v="247753.35"/>
    <n v="175904.87850000002"/>
  </r>
  <r>
    <x v="4"/>
    <x v="7"/>
    <x v="3"/>
    <x v="17"/>
    <n v="243840"/>
    <n v="219456"/>
    <n v="173370.23999999999"/>
  </r>
  <r>
    <x v="4"/>
    <x v="8"/>
    <x v="0"/>
    <x v="18"/>
    <n v="231468"/>
    <n v="173601"/>
    <n v="168392.97"/>
  </r>
  <r>
    <x v="4"/>
    <x v="9"/>
    <x v="1"/>
    <x v="19"/>
    <n v="286079"/>
    <n v="266053.46999999997"/>
    <n v="239448.12299999996"/>
  </r>
  <r>
    <x v="4"/>
    <x v="10"/>
    <x v="2"/>
    <x v="20"/>
    <n v="160878"/>
    <n v="136746.29999999999"/>
    <n v="129908.98499999999"/>
  </r>
  <r>
    <x v="4"/>
    <x v="11"/>
    <x v="3"/>
    <x v="21"/>
    <n v="184368"/>
    <n v="154869.12"/>
    <n v="119249.2224"/>
  </r>
  <r>
    <x v="4"/>
    <x v="12"/>
    <x v="0"/>
    <x v="22"/>
    <n v="225458"/>
    <n v="248003.8"/>
    <n v="176082.698"/>
  </r>
  <r>
    <x v="4"/>
    <x v="13"/>
    <x v="1"/>
    <x v="23"/>
    <n v="258641"/>
    <n v="256054.59"/>
    <n v="248372.9523"/>
  </r>
  <r>
    <x v="4"/>
    <x v="14"/>
    <x v="2"/>
    <x v="24"/>
    <n v="252943"/>
    <n v="268119.58"/>
    <n v="281525.55900000001"/>
  </r>
  <r>
    <x v="4"/>
    <x v="15"/>
    <x v="3"/>
    <x v="0"/>
    <n v="105528"/>
    <n v="86532.96"/>
    <n v="63169.060799999999"/>
  </r>
  <r>
    <x v="4"/>
    <x v="16"/>
    <x v="0"/>
    <x v="1"/>
    <n v="171325"/>
    <n v="161045.5"/>
    <n v="112731.85"/>
  </r>
  <r>
    <x v="4"/>
    <x v="17"/>
    <x v="1"/>
    <x v="2"/>
    <n v="275270"/>
    <n v="261506.5"/>
    <n v="271966.76"/>
  </r>
  <r>
    <x v="4"/>
    <x v="18"/>
    <x v="2"/>
    <x v="3"/>
    <n v="181284"/>
    <n v="141401.51999999999"/>
    <n v="134331.44399999999"/>
  </r>
  <r>
    <x v="4"/>
    <x v="19"/>
    <x v="3"/>
    <x v="4"/>
    <n v="118529"/>
    <n v="124455.45"/>
    <n v="88363.369499999986"/>
  </r>
  <r>
    <x v="4"/>
    <x v="0"/>
    <x v="0"/>
    <x v="5"/>
    <n v="188377"/>
    <n v="201563.39"/>
    <n v="173344.51540000003"/>
  </r>
  <r>
    <x v="4"/>
    <x v="1"/>
    <x v="1"/>
    <x v="6"/>
    <n v="202305"/>
    <n v="173982.3"/>
    <n v="146145.13199999998"/>
  </r>
  <r>
    <x v="4"/>
    <x v="2"/>
    <x v="2"/>
    <x v="7"/>
    <n v="203117"/>
    <n v="213272.85"/>
    <n v="168485.55150000003"/>
  </r>
  <r>
    <x v="4"/>
    <x v="3"/>
    <x v="3"/>
    <x v="8"/>
    <n v="181465"/>
    <n v="143357.35"/>
    <n v="108951.586"/>
  </r>
  <r>
    <x v="5"/>
    <x v="4"/>
    <x v="0"/>
    <x v="9"/>
    <n v="238101"/>
    <n v="209528.88"/>
    <n v="171813.68160000001"/>
  </r>
  <r>
    <x v="5"/>
    <x v="5"/>
    <x v="1"/>
    <x v="10"/>
    <n v="277042"/>
    <n v="218863.18"/>
    <n v="188222.33480000001"/>
  </r>
  <r>
    <x v="5"/>
    <x v="6"/>
    <x v="2"/>
    <x v="11"/>
    <n v="154517"/>
    <n v="157607.34"/>
    <n v="143422.67939999999"/>
  </r>
  <r>
    <x v="5"/>
    <x v="7"/>
    <x v="3"/>
    <x v="12"/>
    <n v="197935"/>
    <n v="154389.29999999999"/>
    <n v="138950.37"/>
  </r>
  <r>
    <x v="5"/>
    <x v="8"/>
    <x v="0"/>
    <x v="13"/>
    <n v="184494"/>
    <n v="208478.22"/>
    <n v="191799.96239999999"/>
  </r>
  <r>
    <x v="5"/>
    <x v="9"/>
    <x v="1"/>
    <x v="14"/>
    <n v="278735"/>
    <n v="309395.84999999998"/>
    <n v="222765.01199999999"/>
  </r>
  <r>
    <x v="5"/>
    <x v="10"/>
    <x v="2"/>
    <x v="15"/>
    <n v="274425"/>
    <n v="260703.75"/>
    <n v="247668.5625"/>
  </r>
  <r>
    <x v="5"/>
    <x v="11"/>
    <x v="3"/>
    <x v="16"/>
    <n v="116789"/>
    <n v="109781.66"/>
    <n v="104292.577"/>
  </r>
  <r>
    <x v="5"/>
    <x v="12"/>
    <x v="0"/>
    <x v="17"/>
    <n v="199351"/>
    <n v="227260.14"/>
    <n v="215897.133"/>
  </r>
  <r>
    <x v="5"/>
    <x v="13"/>
    <x v="1"/>
    <x v="18"/>
    <n v="118863"/>
    <n v="131937.93"/>
    <n v="138534.8265"/>
  </r>
  <r>
    <x v="5"/>
    <x v="14"/>
    <x v="2"/>
    <x v="19"/>
    <n v="134993"/>
    <n v="117443.91"/>
    <n v="101001.7626"/>
  </r>
  <r>
    <x v="5"/>
    <x v="15"/>
    <x v="3"/>
    <x v="20"/>
    <n v="179103"/>
    <n v="189849.18"/>
    <n v="138589.90139999997"/>
  </r>
  <r>
    <x v="5"/>
    <x v="16"/>
    <x v="0"/>
    <x v="21"/>
    <n v="268693"/>
    <n v="268693"/>
    <n v="255258.35"/>
  </r>
  <r>
    <x v="5"/>
    <x v="17"/>
    <x v="1"/>
    <x v="22"/>
    <n v="200465"/>
    <n v="182423.15"/>
    <n v="145938.51999999999"/>
  </r>
  <r>
    <x v="5"/>
    <x v="18"/>
    <x v="2"/>
    <x v="23"/>
    <n v="277349"/>
    <n v="280122.49"/>
    <n v="266116.36550000001"/>
  </r>
  <r>
    <x v="5"/>
    <x v="19"/>
    <x v="3"/>
    <x v="24"/>
    <n v="136616"/>
    <n v="137982.16"/>
    <n v="109005.90640000001"/>
  </r>
  <r>
    <x v="5"/>
    <x v="0"/>
    <x v="0"/>
    <x v="0"/>
    <n v="120083"/>
    <n v="114078.85"/>
    <n v="119782.7925"/>
  </r>
  <r>
    <x v="6"/>
    <x v="1"/>
    <x v="1"/>
    <x v="1"/>
    <n v="110454"/>
    <n v="94990.44"/>
    <n v="85491.395999999993"/>
  </r>
  <r>
    <x v="6"/>
    <x v="2"/>
    <x v="2"/>
    <x v="2"/>
    <n v="237269"/>
    <n v="187442.51"/>
    <n v="153702.85820000002"/>
  </r>
  <r>
    <x v="6"/>
    <x v="3"/>
    <x v="3"/>
    <x v="3"/>
    <n v="128135"/>
    <n v="116602.85"/>
    <n v="103776.5365"/>
  </r>
  <r>
    <x v="6"/>
    <x v="4"/>
    <x v="0"/>
    <x v="4"/>
    <n v="131779"/>
    <n v="125190.05"/>
    <n v="105159.64200000001"/>
  </r>
  <r>
    <x v="6"/>
    <x v="5"/>
    <x v="1"/>
    <x v="5"/>
    <n v="185898"/>
    <n v="143141.46"/>
    <n v="103061.85119999999"/>
  </r>
  <r>
    <x v="6"/>
    <x v="6"/>
    <x v="2"/>
    <x v="6"/>
    <n v="271545"/>
    <n v="222666.9"/>
    <n v="211533.55499999999"/>
  </r>
  <r>
    <x v="6"/>
    <x v="7"/>
    <x v="3"/>
    <x v="7"/>
    <n v="242785"/>
    <n v="182088.75"/>
    <n v="189372.3"/>
  </r>
  <r>
    <x v="6"/>
    <x v="8"/>
    <x v="0"/>
    <x v="8"/>
    <n v="294813"/>
    <n v="315449.90999999997"/>
    <n v="309140.91179999994"/>
  </r>
  <r>
    <x v="6"/>
    <x v="9"/>
    <x v="1"/>
    <x v="9"/>
    <n v="221872"/>
    <n v="235184.32"/>
    <n v="202258.51519999999"/>
  </r>
  <r>
    <x v="6"/>
    <x v="10"/>
    <x v="2"/>
    <x v="10"/>
    <n v="285414"/>
    <n v="242601.9"/>
    <n v="218341.71"/>
  </r>
  <r>
    <x v="6"/>
    <x v="11"/>
    <x v="3"/>
    <x v="11"/>
    <n v="128552"/>
    <n v="131123.04"/>
    <n v="121944.42720000001"/>
  </r>
  <r>
    <x v="6"/>
    <x v="12"/>
    <x v="0"/>
    <x v="12"/>
    <n v="267282"/>
    <n v="302028.65999999997"/>
    <n v="283906.94039999996"/>
  </r>
  <r>
    <x v="6"/>
    <x v="13"/>
    <x v="1"/>
    <x v="13"/>
    <n v="129004"/>
    <n v="113523.52"/>
    <n v="116929.22560000001"/>
  </r>
  <r>
    <x v="6"/>
    <x v="14"/>
    <x v="2"/>
    <x v="14"/>
    <n v="198537"/>
    <n v="192580.89"/>
    <n v="181026.03659999999"/>
  </r>
  <r>
    <x v="6"/>
    <x v="15"/>
    <x v="3"/>
    <x v="15"/>
    <n v="298358"/>
    <n v="229735.66"/>
    <n v="204464.73740000001"/>
  </r>
  <r>
    <x v="6"/>
    <x v="16"/>
    <x v="0"/>
    <x v="16"/>
    <n v="123892"/>
    <n v="107786.04"/>
    <n v="106708.17959999999"/>
  </r>
  <r>
    <x v="6"/>
    <x v="17"/>
    <x v="1"/>
    <x v="17"/>
    <n v="104990"/>
    <n v="85041.9"/>
    <n v="79088.96699999999"/>
  </r>
  <r>
    <x v="7"/>
    <x v="18"/>
    <x v="2"/>
    <x v="18"/>
    <n v="113023"/>
    <n v="103981.16"/>
    <n v="82145.116399999999"/>
  </r>
  <r>
    <x v="7"/>
    <x v="19"/>
    <x v="3"/>
    <x v="19"/>
    <n v="191748"/>
    <n v="182160.6"/>
    <n v="169409.35800000001"/>
  </r>
  <r>
    <x v="7"/>
    <x v="0"/>
    <x v="0"/>
    <x v="20"/>
    <n v="244264"/>
    <n v="249149.28"/>
    <n v="224234.35199999998"/>
  </r>
  <r>
    <x v="7"/>
    <x v="1"/>
    <x v="1"/>
    <x v="21"/>
    <n v="228380"/>
    <n v="230663.8"/>
    <n v="237583.71399999998"/>
  </r>
  <r>
    <x v="7"/>
    <x v="2"/>
    <x v="2"/>
    <x v="22"/>
    <n v="296998"/>
    <n v="237598.4"/>
    <n v="204334.62399999998"/>
  </r>
  <r>
    <x v="7"/>
    <x v="3"/>
    <x v="3"/>
    <x v="23"/>
    <n v="140395"/>
    <n v="146010.79999999999"/>
    <n v="108047.992"/>
  </r>
  <r>
    <x v="7"/>
    <x v="4"/>
    <x v="0"/>
    <x v="24"/>
    <n v="118983"/>
    <n v="121362.66"/>
    <n v="111653.64720000001"/>
  </r>
  <r>
    <x v="7"/>
    <x v="5"/>
    <x v="1"/>
    <x v="0"/>
    <n v="176087"/>
    <n v="179608.74"/>
    <n v="127522.20539999999"/>
  </r>
  <r>
    <x v="7"/>
    <x v="6"/>
    <x v="2"/>
    <x v="1"/>
    <n v="108251"/>
    <n v="97425.9"/>
    <n v="87683.31"/>
  </r>
  <r>
    <x v="7"/>
    <x v="7"/>
    <x v="3"/>
    <x v="2"/>
    <n v="280407"/>
    <n v="210305.25"/>
    <n v="220820.51250000001"/>
  </r>
  <r>
    <x v="7"/>
    <x v="8"/>
    <x v="0"/>
    <x v="3"/>
    <n v="235745"/>
    <n v="193310.9"/>
    <n v="160448.04699999999"/>
  </r>
  <r>
    <x v="7"/>
    <x v="9"/>
    <x v="1"/>
    <x v="4"/>
    <n v="176926"/>
    <n v="198157.12"/>
    <n v="200138.6912"/>
  </r>
  <r>
    <x v="7"/>
    <x v="10"/>
    <x v="2"/>
    <x v="5"/>
    <n v="145837"/>
    <n v="121044.71"/>
    <n v="90783.532500000001"/>
  </r>
  <r>
    <x v="7"/>
    <x v="11"/>
    <x v="3"/>
    <x v="6"/>
    <n v="287225"/>
    <n v="269991.5"/>
    <n v="259191.84"/>
  </r>
  <r>
    <x v="7"/>
    <x v="12"/>
    <x v="0"/>
    <x v="7"/>
    <n v="202979"/>
    <n v="152234.25"/>
    <n v="143100.19500000001"/>
  </r>
  <r>
    <x v="7"/>
    <x v="13"/>
    <x v="1"/>
    <x v="8"/>
    <n v="193707"/>
    <n v="209203.56"/>
    <n v="156902.67000000001"/>
  </r>
  <r>
    <x v="7"/>
    <x v="14"/>
    <x v="2"/>
    <x v="9"/>
    <n v="192456"/>
    <n v="159738.48000000001"/>
    <n v="159738.48000000001"/>
  </r>
  <r>
    <x v="8"/>
    <x v="15"/>
    <x v="3"/>
    <x v="10"/>
    <n v="199955"/>
    <n v="159964"/>
    <n v="115174.08"/>
  </r>
  <r>
    <x v="8"/>
    <x v="16"/>
    <x v="0"/>
    <x v="11"/>
    <n v="144211"/>
    <n v="154305.76999999999"/>
    <n v="145047.42379999999"/>
  </r>
  <r>
    <x v="8"/>
    <x v="17"/>
    <x v="1"/>
    <x v="12"/>
    <n v="169972"/>
    <n v="144476.20000000001"/>
    <n v="101133.34"/>
  </r>
  <r>
    <x v="8"/>
    <x v="18"/>
    <x v="2"/>
    <x v="13"/>
    <n v="128331"/>
    <n v="143730.72"/>
    <n v="149479.94880000001"/>
  </r>
  <r>
    <x v="8"/>
    <x v="19"/>
    <x v="3"/>
    <x v="14"/>
    <n v="281182"/>
    <n v="269934.71999999997"/>
    <n v="232143.85919999998"/>
  </r>
  <r>
    <x v="8"/>
    <x v="0"/>
    <x v="0"/>
    <x v="15"/>
    <n v="120724"/>
    <n v="102615.4"/>
    <n v="76961.55"/>
  </r>
  <r>
    <x v="8"/>
    <x v="1"/>
    <x v="1"/>
    <x v="16"/>
    <n v="195125"/>
    <n v="193173.75"/>
    <n v="144880.3125"/>
  </r>
  <r>
    <x v="8"/>
    <x v="2"/>
    <x v="2"/>
    <x v="17"/>
    <n v="299494"/>
    <n v="227615.44"/>
    <n v="223063.1312"/>
  </r>
  <r>
    <x v="8"/>
    <x v="3"/>
    <x v="3"/>
    <x v="18"/>
    <n v="161800"/>
    <n v="177980"/>
    <n v="183319.4"/>
  </r>
  <r>
    <x v="8"/>
    <x v="4"/>
    <x v="0"/>
    <x v="19"/>
    <n v="249001"/>
    <n v="236550.95"/>
    <n v="222357.89300000001"/>
  </r>
  <r>
    <x v="8"/>
    <x v="5"/>
    <x v="1"/>
    <x v="20"/>
    <n v="115531"/>
    <n v="93580.11"/>
    <n v="97323.314399999988"/>
  </r>
  <r>
    <x v="8"/>
    <x v="6"/>
    <x v="2"/>
    <x v="21"/>
    <n v="212646"/>
    <n v="221151.84"/>
    <n v="192402.10079999999"/>
  </r>
  <r>
    <x v="8"/>
    <x v="7"/>
    <x v="3"/>
    <x v="22"/>
    <n v="156974"/>
    <n v="147555.56"/>
    <n v="115093.33679999999"/>
  </r>
  <r>
    <x v="8"/>
    <x v="8"/>
    <x v="0"/>
    <x v="23"/>
    <n v="245597"/>
    <n v="213669.39"/>
    <n v="190165.75710000002"/>
  </r>
  <r>
    <x v="8"/>
    <x v="9"/>
    <x v="1"/>
    <x v="24"/>
    <n v="265742"/>
    <n v="244482.64"/>
    <n v="207810.24400000004"/>
  </r>
  <r>
    <x v="8"/>
    <x v="10"/>
    <x v="2"/>
    <x v="0"/>
    <n v="126936"/>
    <n v="145976.4"/>
    <n v="135758.052"/>
  </r>
  <r>
    <x v="9"/>
    <x v="11"/>
    <x v="3"/>
    <x v="1"/>
    <n v="160702"/>
    <n v="165523.06"/>
    <n v="167178.29060000001"/>
  </r>
  <r>
    <x v="9"/>
    <x v="12"/>
    <x v="0"/>
    <x v="2"/>
    <n v="107033"/>
    <n v="98470.36"/>
    <n v="91577.434800000003"/>
  </r>
  <r>
    <x v="9"/>
    <x v="13"/>
    <x v="1"/>
    <x v="3"/>
    <n v="246709"/>
    <n v="229439.37"/>
    <n v="208789.82669999998"/>
  </r>
  <r>
    <x v="9"/>
    <x v="14"/>
    <x v="2"/>
    <x v="4"/>
    <n v="124690"/>
    <n v="124690"/>
    <n v="100998.9"/>
  </r>
  <r>
    <x v="9"/>
    <x v="15"/>
    <x v="3"/>
    <x v="5"/>
    <n v="153188"/>
    <n v="153188"/>
    <n v="134805.44"/>
  </r>
  <r>
    <x v="9"/>
    <x v="16"/>
    <x v="0"/>
    <x v="6"/>
    <n v="253470"/>
    <n v="266143.5"/>
    <n v="276789.24"/>
  </r>
  <r>
    <x v="9"/>
    <x v="17"/>
    <x v="1"/>
    <x v="7"/>
    <n v="186845"/>
    <n v="164423.6"/>
    <n v="124961.936"/>
  </r>
  <r>
    <x v="9"/>
    <x v="18"/>
    <x v="2"/>
    <x v="8"/>
    <n v="112727"/>
    <n v="125126.97"/>
    <n v="127629.5094"/>
  </r>
  <r>
    <x v="9"/>
    <x v="19"/>
    <x v="3"/>
    <x v="9"/>
    <n v="220197"/>
    <n v="217995.03"/>
    <n v="165676.22279999999"/>
  </r>
  <r>
    <x v="9"/>
    <x v="0"/>
    <x v="0"/>
    <x v="10"/>
    <n v="144602"/>
    <n v="166292.29999999999"/>
    <n v="161303.53099999999"/>
  </r>
  <r>
    <x v="9"/>
    <x v="1"/>
    <x v="1"/>
    <x v="11"/>
    <n v="288173"/>
    <n v="244947.05"/>
    <n v="254744.932"/>
  </r>
  <r>
    <x v="9"/>
    <x v="2"/>
    <x v="2"/>
    <x v="12"/>
    <n v="244042"/>
    <n v="200114.44"/>
    <n v="160091.552"/>
  </r>
  <r>
    <x v="9"/>
    <x v="3"/>
    <x v="3"/>
    <x v="13"/>
    <n v="164583"/>
    <n v="141541.38"/>
    <n v="135879.7248"/>
  </r>
  <r>
    <x v="9"/>
    <x v="4"/>
    <x v="0"/>
    <x v="14"/>
    <n v="117116"/>
    <n v="104233.24"/>
    <n v="87555.921600000001"/>
  </r>
  <r>
    <x v="9"/>
    <x v="5"/>
    <x v="1"/>
    <x v="15"/>
    <n v="272660"/>
    <n v="302652.59999999998"/>
    <n v="284493.44399999996"/>
  </r>
  <r>
    <x v="9"/>
    <x v="6"/>
    <x v="2"/>
    <x v="16"/>
    <n v="239842"/>
    <n v="189475.18"/>
    <n v="151580.14399999997"/>
  </r>
  <r>
    <x v="9"/>
    <x v="7"/>
    <x v="3"/>
    <x v="17"/>
    <n v="281313"/>
    <n v="255994.83"/>
    <n v="230395.34699999998"/>
  </r>
  <r>
    <x v="10"/>
    <x v="8"/>
    <x v="0"/>
    <x v="18"/>
    <n v="258008"/>
    <n v="203826.32"/>
    <n v="185481.95120000001"/>
  </r>
  <r>
    <x v="10"/>
    <x v="9"/>
    <x v="1"/>
    <x v="19"/>
    <n v="102052"/>
    <n v="87764.72"/>
    <n v="79865.895199999999"/>
  </r>
  <r>
    <x v="10"/>
    <x v="10"/>
    <x v="2"/>
    <x v="20"/>
    <n v="204439"/>
    <n v="157418.03"/>
    <n v="160566.39060000001"/>
  </r>
  <r>
    <x v="10"/>
    <x v="11"/>
    <x v="3"/>
    <x v="21"/>
    <n v="187919"/>
    <n v="184160.62"/>
    <n v="138120.465"/>
  </r>
  <r>
    <x v="10"/>
    <x v="12"/>
    <x v="0"/>
    <x v="22"/>
    <n v="170318"/>
    <n v="190756.16"/>
    <n v="188848.59839999999"/>
  </r>
  <r>
    <x v="10"/>
    <x v="13"/>
    <x v="1"/>
    <x v="23"/>
    <n v="280033"/>
    <n v="240828.38"/>
    <n v="183029.56879999998"/>
  </r>
  <r>
    <x v="10"/>
    <x v="14"/>
    <x v="2"/>
    <x v="24"/>
    <n v="262792"/>
    <n v="241768.64"/>
    <n v="236933.26720000003"/>
  </r>
  <r>
    <x v="10"/>
    <x v="15"/>
    <x v="3"/>
    <x v="0"/>
    <n v="166620"/>
    <n v="124965"/>
    <n v="127464.3"/>
  </r>
  <r>
    <x v="10"/>
    <x v="16"/>
    <x v="0"/>
    <x v="1"/>
    <n v="208313"/>
    <n v="212479.26"/>
    <n v="180607.37100000001"/>
  </r>
  <r>
    <x v="10"/>
    <x v="17"/>
    <x v="1"/>
    <x v="2"/>
    <n v="173486"/>
    <n v="131849.35999999999"/>
    <n v="100205.51359999999"/>
  </r>
  <r>
    <x v="10"/>
    <x v="18"/>
    <x v="2"/>
    <x v="3"/>
    <n v="153319"/>
    <n v="114989.25"/>
    <n v="104640.2175"/>
  </r>
  <r>
    <x v="10"/>
    <x v="19"/>
    <x v="3"/>
    <x v="4"/>
    <n v="264772"/>
    <n v="301840.08"/>
    <n v="220343.25839999999"/>
  </r>
  <r>
    <x v="10"/>
    <x v="0"/>
    <x v="0"/>
    <x v="5"/>
    <n v="212868"/>
    <n v="159651"/>
    <n v="153264.95999999999"/>
  </r>
  <r>
    <x v="10"/>
    <x v="1"/>
    <x v="1"/>
    <x v="6"/>
    <n v="155653"/>
    <n v="166548.71"/>
    <n v="168214.19710000002"/>
  </r>
  <r>
    <x v="10"/>
    <x v="2"/>
    <x v="2"/>
    <x v="7"/>
    <n v="242507"/>
    <n v="254632.35"/>
    <n v="203705.88"/>
  </r>
  <r>
    <x v="10"/>
    <x v="3"/>
    <x v="3"/>
    <x v="8"/>
    <n v="238299"/>
    <n v="243064.98"/>
    <n v="216327.83220000003"/>
  </r>
  <r>
    <x v="10"/>
    <x v="4"/>
    <x v="0"/>
    <x v="9"/>
    <n v="229018"/>
    <n v="258790.34"/>
    <n v="186329.0448"/>
  </r>
  <r>
    <x v="10"/>
    <x v="5"/>
    <x v="1"/>
    <x v="10"/>
    <n v="198139"/>
    <n v="156529.81"/>
    <n v="151833.91570000001"/>
  </r>
  <r>
    <x v="10"/>
    <x v="6"/>
    <x v="2"/>
    <x v="11"/>
    <n v="261202"/>
    <n v="266426.03999999998"/>
    <n v="261097.51919999998"/>
  </r>
  <r>
    <x v="11"/>
    <x v="7"/>
    <x v="3"/>
    <x v="12"/>
    <n v="279505"/>
    <n v="307455.5"/>
    <n v="279784.505"/>
  </r>
  <r>
    <x v="11"/>
    <x v="8"/>
    <x v="0"/>
    <x v="13"/>
    <n v="277768"/>
    <n v="236102.8"/>
    <n v="243185.88399999999"/>
  </r>
  <r>
    <x v="11"/>
    <x v="9"/>
    <x v="1"/>
    <x v="14"/>
    <n v="197893"/>
    <n v="170187.98"/>
    <n v="154871.06180000002"/>
  </r>
  <r>
    <x v="11"/>
    <x v="10"/>
    <x v="2"/>
    <x v="15"/>
    <n v="165131"/>
    <n v="175038.86"/>
    <n v="166286.91699999999"/>
  </r>
  <r>
    <x v="11"/>
    <x v="11"/>
    <x v="3"/>
    <x v="16"/>
    <n v="143916"/>
    <n v="148233.48000000001"/>
    <n v="108210.44040000001"/>
  </r>
  <r>
    <x v="11"/>
    <x v="12"/>
    <x v="0"/>
    <x v="17"/>
    <n v="252506"/>
    <n v="267656.36"/>
    <n v="224831.34239999999"/>
  </r>
  <r>
    <x v="11"/>
    <x v="13"/>
    <x v="1"/>
    <x v="18"/>
    <n v="292014"/>
    <n v="221930.64"/>
    <n v="197518.2696"/>
  </r>
  <r>
    <x v="11"/>
    <x v="14"/>
    <x v="2"/>
    <x v="19"/>
    <n v="105063"/>
    <n v="111366.78"/>
    <n v="96889.098599999998"/>
  </r>
  <r>
    <x v="11"/>
    <x v="15"/>
    <x v="3"/>
    <x v="20"/>
    <n v="229318"/>
    <n v="176574.86"/>
    <n v="158917.37399999998"/>
  </r>
  <r>
    <x v="11"/>
    <x v="16"/>
    <x v="0"/>
    <x v="21"/>
    <n v="245697"/>
    <n v="233412.15"/>
    <n v="235746.27149999997"/>
  </r>
  <r>
    <x v="11"/>
    <x v="17"/>
    <x v="1"/>
    <x v="22"/>
    <n v="244505"/>
    <n v="200494.1"/>
    <n v="160395.28"/>
  </r>
  <r>
    <x v="11"/>
    <x v="18"/>
    <x v="2"/>
    <x v="23"/>
    <n v="159217"/>
    <n v="132150.10999999999"/>
    <n v="125542.60449999999"/>
  </r>
  <r>
    <x v="11"/>
    <x v="19"/>
    <x v="3"/>
    <x v="24"/>
    <n v="195287"/>
    <n v="173805.43"/>
    <n v="126877.96389999999"/>
  </r>
  <r>
    <x v="11"/>
    <x v="0"/>
    <x v="0"/>
    <x v="0"/>
    <n v="298968"/>
    <n v="245153.76"/>
    <n v="220638.38400000002"/>
  </r>
  <r>
    <x v="11"/>
    <x v="1"/>
    <x v="1"/>
    <x v="1"/>
    <n v="167224"/>
    <n v="167224"/>
    <n v="125418"/>
  </r>
  <r>
    <x v="11"/>
    <x v="2"/>
    <x v="2"/>
    <x v="2"/>
    <n v="185635"/>
    <n v="191204.05"/>
    <n v="149139.15899999999"/>
  </r>
  <r>
    <x v="11"/>
    <x v="3"/>
    <x v="3"/>
    <x v="3"/>
    <n v="139439"/>
    <n v="112945.59"/>
    <n v="80191.368900000001"/>
  </r>
  <r>
    <x v="0"/>
    <x v="4"/>
    <x v="0"/>
    <x v="4"/>
    <n v="107179"/>
    <n v="103963.63"/>
    <n v="81091.631400000013"/>
  </r>
  <r>
    <x v="0"/>
    <x v="5"/>
    <x v="1"/>
    <x v="5"/>
    <n v="291779"/>
    <n v="294696.78999999998"/>
    <n v="259333.1752"/>
  </r>
  <r>
    <x v="0"/>
    <x v="6"/>
    <x v="2"/>
    <x v="6"/>
    <n v="176634"/>
    <n v="160736.94"/>
    <n v="126982.1826"/>
  </r>
  <r>
    <x v="0"/>
    <x v="7"/>
    <x v="3"/>
    <x v="7"/>
    <n v="271497"/>
    <n v="219912.57"/>
    <n v="186925.6845"/>
  </r>
  <r>
    <x v="0"/>
    <x v="8"/>
    <x v="0"/>
    <x v="8"/>
    <n v="170220"/>
    <n v="137878.20000000001"/>
    <n v="122711.59800000001"/>
  </r>
  <r>
    <x v="0"/>
    <x v="9"/>
    <x v="1"/>
    <x v="9"/>
    <n v="211891"/>
    <n v="241555.74"/>
    <n v="251217.96960000001"/>
  </r>
  <r>
    <x v="0"/>
    <x v="10"/>
    <x v="2"/>
    <x v="10"/>
    <n v="142130"/>
    <n v="152079.1"/>
    <n v="152079.1"/>
  </r>
  <r>
    <x v="0"/>
    <x v="11"/>
    <x v="3"/>
    <x v="11"/>
    <n v="129053"/>
    <n v="105823.46"/>
    <n v="111114.633"/>
  </r>
  <r>
    <x v="0"/>
    <x v="12"/>
    <x v="0"/>
    <x v="12"/>
    <n v="191470"/>
    <n v="164664.20000000001"/>
    <n v="166310.842"/>
  </r>
  <r>
    <x v="0"/>
    <x v="13"/>
    <x v="1"/>
    <x v="13"/>
    <n v="114577"/>
    <n v="104265.07"/>
    <n v="87582.658800000005"/>
  </r>
  <r>
    <x v="0"/>
    <x v="14"/>
    <x v="2"/>
    <x v="14"/>
    <n v="150921"/>
    <n v="137338.10999999999"/>
    <n v="107123.72579999999"/>
  </r>
  <r>
    <x v="0"/>
    <x v="15"/>
    <x v="3"/>
    <x v="15"/>
    <n v="201768"/>
    <n v="193697.28"/>
    <n v="154957.82399999999"/>
  </r>
  <r>
    <x v="0"/>
    <x v="16"/>
    <x v="0"/>
    <x v="16"/>
    <n v="112938"/>
    <n v="124231.8"/>
    <n v="127958.754"/>
  </r>
  <r>
    <x v="0"/>
    <x v="17"/>
    <x v="1"/>
    <x v="17"/>
    <n v="102656"/>
    <n v="118054.39999999999"/>
    <n v="107429.504"/>
  </r>
  <r>
    <x v="0"/>
    <x v="18"/>
    <x v="2"/>
    <x v="18"/>
    <n v="144711"/>
    <n v="133134.12"/>
    <n v="93193.884000000005"/>
  </r>
  <r>
    <x v="0"/>
    <x v="19"/>
    <x v="3"/>
    <x v="19"/>
    <n v="135442"/>
    <n v="153049.46"/>
    <n v="149988.47080000001"/>
  </r>
  <r>
    <x v="0"/>
    <x v="0"/>
    <x v="0"/>
    <x v="20"/>
    <n v="291009"/>
    <n v="273548.46000000002"/>
    <n v="257135.55240000002"/>
  </r>
  <r>
    <x v="1"/>
    <x v="1"/>
    <x v="1"/>
    <x v="21"/>
    <n v="251394"/>
    <n v="256421.88"/>
    <n v="230779.69199999998"/>
  </r>
  <r>
    <x v="1"/>
    <x v="2"/>
    <x v="2"/>
    <x v="22"/>
    <n v="133617"/>
    <n v="128272.32000000001"/>
    <n v="124424.15040000001"/>
  </r>
  <r>
    <x v="1"/>
    <x v="3"/>
    <x v="3"/>
    <x v="23"/>
    <n v="242237"/>
    <n v="254348.85"/>
    <n v="267066.29249999998"/>
  </r>
  <r>
    <x v="1"/>
    <x v="4"/>
    <x v="0"/>
    <x v="24"/>
    <n v="152506"/>
    <n v="120479.74"/>
    <n v="106022.17120000001"/>
  </r>
  <r>
    <x v="1"/>
    <x v="5"/>
    <x v="1"/>
    <x v="0"/>
    <n v="259415"/>
    <n v="220502.75"/>
    <n v="174197.17249999999"/>
  </r>
  <r>
    <x v="1"/>
    <x v="6"/>
    <x v="2"/>
    <x v="1"/>
    <n v="234980"/>
    <n v="270227"/>
    <n v="267524.73"/>
  </r>
  <r>
    <x v="1"/>
    <x v="7"/>
    <x v="3"/>
    <x v="2"/>
    <n v="273516"/>
    <n v="273516"/>
    <n v="229753.44"/>
  </r>
  <r>
    <x v="1"/>
    <x v="8"/>
    <x v="0"/>
    <x v="3"/>
    <n v="130708"/>
    <n v="149007.12"/>
    <n v="129636.19439999999"/>
  </r>
  <r>
    <x v="1"/>
    <x v="9"/>
    <x v="1"/>
    <x v="4"/>
    <n v="272612"/>
    <n v="288968.71999999997"/>
    <n v="286079.03279999999"/>
  </r>
  <r>
    <x v="1"/>
    <x v="10"/>
    <x v="2"/>
    <x v="5"/>
    <n v="241943"/>
    <n v="258879.01"/>
    <n v="235579.89910000001"/>
  </r>
  <r>
    <x v="1"/>
    <x v="11"/>
    <x v="3"/>
    <x v="6"/>
    <n v="284702"/>
    <n v="290396.03999999998"/>
    <n v="261356.43599999999"/>
  </r>
  <r>
    <x v="1"/>
    <x v="12"/>
    <x v="0"/>
    <x v="7"/>
    <n v="100137"/>
    <n v="104142.48"/>
    <n v="88521.107999999993"/>
  </r>
  <r>
    <x v="1"/>
    <x v="13"/>
    <x v="1"/>
    <x v="8"/>
    <n v="145830"/>
    <n v="109372.5"/>
    <n v="109372.5"/>
  </r>
  <r>
    <x v="1"/>
    <x v="14"/>
    <x v="2"/>
    <x v="9"/>
    <n v="144415"/>
    <n v="166077.25"/>
    <n v="159434.16"/>
  </r>
  <r>
    <x v="1"/>
    <x v="15"/>
    <x v="3"/>
    <x v="10"/>
    <n v="143760"/>
    <n v="149510.39999999999"/>
    <n v="112132.8"/>
  </r>
  <r>
    <x v="1"/>
    <x v="16"/>
    <x v="0"/>
    <x v="11"/>
    <n v="229372"/>
    <n v="256896.64000000001"/>
    <n v="218362.14400000003"/>
  </r>
  <r>
    <x v="1"/>
    <x v="17"/>
    <x v="1"/>
    <x v="12"/>
    <n v="282360"/>
    <n v="293654.40000000002"/>
    <n v="264288.96000000002"/>
  </r>
  <r>
    <x v="2"/>
    <x v="18"/>
    <x v="2"/>
    <x v="13"/>
    <n v="251954"/>
    <n v="284708.02"/>
    <n v="298943.42100000003"/>
  </r>
  <r>
    <x v="2"/>
    <x v="19"/>
    <x v="3"/>
    <x v="14"/>
    <n v="206530"/>
    <n v="237509.5"/>
    <n v="220883.83499999999"/>
  </r>
  <r>
    <x v="2"/>
    <x v="0"/>
    <x v="0"/>
    <x v="15"/>
    <n v="179583"/>
    <n v="165216.35999999999"/>
    <n v="132173.08799999999"/>
  </r>
  <r>
    <x v="2"/>
    <x v="1"/>
    <x v="1"/>
    <x v="16"/>
    <n v="246984"/>
    <n v="242044.32"/>
    <n v="234782.99039999998"/>
  </r>
  <r>
    <x v="2"/>
    <x v="2"/>
    <x v="2"/>
    <x v="17"/>
    <n v="144024"/>
    <n v="113778.96"/>
    <n v="109227.80160000001"/>
  </r>
  <r>
    <x v="2"/>
    <x v="3"/>
    <x v="3"/>
    <x v="18"/>
    <n v="237162"/>
    <n v="246648.48"/>
    <n v="229383.0864"/>
  </r>
  <r>
    <x v="2"/>
    <x v="4"/>
    <x v="0"/>
    <x v="19"/>
    <n v="164144"/>
    <n v="183841.28"/>
    <n v="136042.5472"/>
  </r>
  <r>
    <x v="2"/>
    <x v="5"/>
    <x v="1"/>
    <x v="20"/>
    <n v="119142"/>
    <n v="122716.26"/>
    <n v="122716.26"/>
  </r>
  <r>
    <x v="2"/>
    <x v="6"/>
    <x v="2"/>
    <x v="21"/>
    <n v="218510"/>
    <n v="244731.2"/>
    <n v="237389.26400000002"/>
  </r>
  <r>
    <x v="2"/>
    <x v="7"/>
    <x v="3"/>
    <x v="22"/>
    <n v="294427"/>
    <n v="267928.57"/>
    <n v="203625.7132"/>
  </r>
  <r>
    <x v="2"/>
    <x v="8"/>
    <x v="0"/>
    <x v="23"/>
    <n v="183262"/>
    <n v="186927.24"/>
    <n v="140195.43"/>
  </r>
  <r>
    <x v="2"/>
    <x v="9"/>
    <x v="1"/>
    <x v="24"/>
    <n v="184747"/>
    <n v="193984.35"/>
    <n v="149367.94950000002"/>
  </r>
  <r>
    <x v="2"/>
    <x v="10"/>
    <x v="2"/>
    <x v="0"/>
    <n v="238513"/>
    <n v="269519.69"/>
    <n v="269519.69"/>
  </r>
  <r>
    <x v="2"/>
    <x v="11"/>
    <x v="3"/>
    <x v="1"/>
    <n v="296439"/>
    <n v="290510.21999999997"/>
    <n v="261459.19799999997"/>
  </r>
  <r>
    <x v="2"/>
    <x v="12"/>
    <x v="0"/>
    <x v="2"/>
    <n v="238557"/>
    <n v="186074.46"/>
    <n v="156302.54639999999"/>
  </r>
  <r>
    <x v="3"/>
    <x v="13"/>
    <x v="1"/>
    <x v="3"/>
    <n v="223981"/>
    <n v="244139.29"/>
    <n v="256346.25449999998"/>
  </r>
  <r>
    <x v="3"/>
    <x v="14"/>
    <x v="2"/>
    <x v="4"/>
    <n v="196575"/>
    <n v="178883.25"/>
    <n v="148473.0975"/>
  </r>
  <r>
    <x v="3"/>
    <x v="15"/>
    <x v="3"/>
    <x v="5"/>
    <n v="149992"/>
    <n v="128993.12"/>
    <n v="116093.80799999999"/>
  </r>
  <r>
    <x v="3"/>
    <x v="16"/>
    <x v="0"/>
    <x v="6"/>
    <n v="268731"/>
    <n v="228421.35"/>
    <n v="221568.7095"/>
  </r>
  <r>
    <x v="3"/>
    <x v="17"/>
    <x v="1"/>
    <x v="7"/>
    <n v="270032"/>
    <n v="245729.12"/>
    <n v="211327.04320000001"/>
  </r>
  <r>
    <x v="3"/>
    <x v="18"/>
    <x v="2"/>
    <x v="8"/>
    <n v="186728"/>
    <n v="160586.07999999999"/>
    <n v="154162.63680000001"/>
  </r>
  <r>
    <x v="3"/>
    <x v="19"/>
    <x v="3"/>
    <x v="9"/>
    <n v="179843"/>
    <n v="163657.13"/>
    <n v="163657.13"/>
  </r>
  <r>
    <x v="3"/>
    <x v="0"/>
    <x v="0"/>
    <x v="10"/>
    <n v="297994"/>
    <n v="280114.36"/>
    <n v="229693.7752"/>
  </r>
  <r>
    <x v="3"/>
    <x v="1"/>
    <x v="1"/>
    <x v="11"/>
    <n v="248898"/>
    <n v="226497.18"/>
    <n v="231027.12359999999"/>
  </r>
  <r>
    <x v="3"/>
    <x v="2"/>
    <x v="2"/>
    <x v="12"/>
    <n v="280876"/>
    <n v="258405.92"/>
    <n v="214476.9136"/>
  </r>
  <r>
    <x v="3"/>
    <x v="3"/>
    <x v="3"/>
    <x v="13"/>
    <n v="195984"/>
    <n v="211662.72"/>
    <n v="196846.3296"/>
  </r>
  <r>
    <x v="3"/>
    <x v="4"/>
    <x v="0"/>
    <x v="14"/>
    <n v="120210"/>
    <n v="135837.29999999999"/>
    <n v="95086.11"/>
  </r>
  <r>
    <x v="3"/>
    <x v="5"/>
    <x v="1"/>
    <x v="15"/>
    <n v="215158"/>
    <n v="204400.1"/>
    <n v="165564.08100000001"/>
  </r>
  <r>
    <x v="3"/>
    <x v="6"/>
    <x v="2"/>
    <x v="16"/>
    <n v="172569"/>
    <n v="144957.96"/>
    <n v="108718.47"/>
  </r>
  <r>
    <x v="3"/>
    <x v="7"/>
    <x v="3"/>
    <x v="17"/>
    <n v="254558"/>
    <n v="269831.48"/>
    <n v="280624.73919999995"/>
  </r>
  <r>
    <x v="3"/>
    <x v="8"/>
    <x v="0"/>
    <x v="18"/>
    <n v="190837"/>
    <n v="190837"/>
    <n v="152669.6"/>
  </r>
  <r>
    <x v="3"/>
    <x v="9"/>
    <x v="1"/>
    <x v="19"/>
    <n v="207692"/>
    <n v="199384.32000000001"/>
    <n v="209353.53600000002"/>
  </r>
  <r>
    <x v="3"/>
    <x v="10"/>
    <x v="2"/>
    <x v="20"/>
    <n v="253109"/>
    <n v="286013.17"/>
    <n v="251691.58959999998"/>
  </r>
  <r>
    <x v="4"/>
    <x v="11"/>
    <x v="3"/>
    <x v="21"/>
    <n v="167339"/>
    <n v="142238.15"/>
    <n v="102411.46799999999"/>
  </r>
  <r>
    <x v="4"/>
    <x v="12"/>
    <x v="0"/>
    <x v="22"/>
    <n v="231568"/>
    <n v="185254.39999999999"/>
    <n v="129678.08"/>
  </r>
  <r>
    <x v="4"/>
    <x v="13"/>
    <x v="1"/>
    <x v="23"/>
    <n v="142098"/>
    <n v="143518.98000000001"/>
    <n v="140648.6004"/>
  </r>
  <r>
    <x v="4"/>
    <x v="14"/>
    <x v="2"/>
    <x v="24"/>
    <n v="235142"/>
    <n v="211627.8"/>
    <n v="198930.13199999998"/>
  </r>
  <r>
    <x v="4"/>
    <x v="15"/>
    <x v="3"/>
    <x v="0"/>
    <n v="291799"/>
    <n v="218849.25"/>
    <n v="170702.41500000001"/>
  </r>
  <r>
    <x v="4"/>
    <x v="16"/>
    <x v="0"/>
    <x v="1"/>
    <n v="212160"/>
    <n v="224889.60000000001"/>
    <n v="236134.08"/>
  </r>
  <r>
    <x v="4"/>
    <x v="17"/>
    <x v="1"/>
    <x v="2"/>
    <n v="131096"/>
    <n v="108809.68"/>
    <n v="108809.68"/>
  </r>
  <r>
    <x v="4"/>
    <x v="18"/>
    <x v="2"/>
    <x v="3"/>
    <n v="267958"/>
    <n v="209007.24"/>
    <n v="156755.43"/>
  </r>
  <r>
    <x v="4"/>
    <x v="19"/>
    <x v="3"/>
    <x v="4"/>
    <n v="170157"/>
    <n v="195680.55"/>
    <n v="187853.32799999998"/>
  </r>
  <r>
    <x v="4"/>
    <x v="0"/>
    <x v="0"/>
    <x v="5"/>
    <n v="162481"/>
    <n v="125110.37"/>
    <n v="111348.22929999999"/>
  </r>
  <r>
    <x v="4"/>
    <x v="1"/>
    <x v="1"/>
    <x v="6"/>
    <n v="113544"/>
    <n v="109002.24000000001"/>
    <n v="111182.28480000001"/>
  </r>
  <r>
    <x v="4"/>
    <x v="2"/>
    <x v="2"/>
    <x v="7"/>
    <n v="245208"/>
    <n v="215783.04000000001"/>
    <n v="187731.24480000001"/>
  </r>
  <r>
    <x v="4"/>
    <x v="3"/>
    <x v="3"/>
    <x v="8"/>
    <n v="147603"/>
    <n v="141698.88"/>
    <n v="137447.9136"/>
  </r>
  <r>
    <x v="4"/>
    <x v="4"/>
    <x v="0"/>
    <x v="9"/>
    <n v="138011"/>
    <n v="131110.45000000001"/>
    <n v="114066.09150000001"/>
  </r>
  <r>
    <x v="4"/>
    <x v="5"/>
    <x v="1"/>
    <x v="10"/>
    <n v="204895"/>
    <n v="184405.5"/>
    <n v="186249.55499999999"/>
  </r>
  <r>
    <x v="4"/>
    <x v="6"/>
    <x v="2"/>
    <x v="11"/>
    <n v="217741"/>
    <n v="246047.33"/>
    <n v="226363.5436"/>
  </r>
  <r>
    <x v="4"/>
    <x v="7"/>
    <x v="3"/>
    <x v="12"/>
    <n v="274675"/>
    <n v="304889.25"/>
    <n v="280498.11"/>
  </r>
  <r>
    <x v="5"/>
    <x v="8"/>
    <x v="0"/>
    <x v="13"/>
    <n v="243126"/>
    <n v="218813.4"/>
    <n v="221001.53399999999"/>
  </r>
  <r>
    <x v="5"/>
    <x v="9"/>
    <x v="1"/>
    <x v="14"/>
    <n v="245318"/>
    <n v="220786.2"/>
    <n v="165589.65"/>
  </r>
  <r>
    <x v="5"/>
    <x v="10"/>
    <x v="2"/>
    <x v="15"/>
    <n v="293123"/>
    <n v="237429.63"/>
    <n v="246926.81519999998"/>
  </r>
  <r>
    <x v="5"/>
    <x v="11"/>
    <x v="3"/>
    <x v="16"/>
    <n v="245113"/>
    <n v="220601.7"/>
    <n v="222807.71700000003"/>
  </r>
  <r>
    <x v="5"/>
    <x v="12"/>
    <x v="0"/>
    <x v="17"/>
    <n v="180992"/>
    <n v="150223.35999999999"/>
    <n v="138205.49119999999"/>
  </r>
  <r>
    <x v="5"/>
    <x v="13"/>
    <x v="1"/>
    <x v="18"/>
    <n v="138667"/>
    <n v="140053.67000000001"/>
    <n v="133050.9865"/>
  </r>
  <r>
    <x v="5"/>
    <x v="14"/>
    <x v="2"/>
    <x v="19"/>
    <n v="131496"/>
    <n v="147275.51999999999"/>
    <n v="104565.6192"/>
  </r>
  <r>
    <x v="5"/>
    <x v="15"/>
    <x v="3"/>
    <x v="20"/>
    <n v="291092"/>
    <n v="288181.08"/>
    <n v="293944.70160000003"/>
  </r>
  <r>
    <x v="5"/>
    <x v="16"/>
    <x v="0"/>
    <x v="21"/>
    <n v="200132"/>
    <n v="230151.8"/>
    <n v="214041.174"/>
  </r>
  <r>
    <x v="5"/>
    <x v="17"/>
    <x v="1"/>
    <x v="22"/>
    <n v="197998"/>
    <n v="160378.38"/>
    <n v="147548.1096"/>
  </r>
  <r>
    <x v="5"/>
    <x v="18"/>
    <x v="2"/>
    <x v="23"/>
    <n v="271209"/>
    <n v="254936.46"/>
    <n v="183554.2512"/>
  </r>
  <r>
    <x v="5"/>
    <x v="19"/>
    <x v="3"/>
    <x v="24"/>
    <n v="102798"/>
    <n v="100742.04"/>
    <n v="71526.848400000003"/>
  </r>
  <r>
    <x v="5"/>
    <x v="0"/>
    <x v="0"/>
    <x v="0"/>
    <n v="149357"/>
    <n v="126953.45"/>
    <n v="119336.24299999999"/>
  </r>
  <r>
    <x v="5"/>
    <x v="1"/>
    <x v="1"/>
    <x v="1"/>
    <n v="100173"/>
    <n v="103178.19"/>
    <n v="79447.206300000005"/>
  </r>
  <r>
    <x v="5"/>
    <x v="2"/>
    <x v="2"/>
    <x v="2"/>
    <n v="108661"/>
    <n v="113007.44"/>
    <n v="106226.99359999999"/>
  </r>
  <r>
    <x v="5"/>
    <x v="3"/>
    <x v="3"/>
    <x v="3"/>
    <n v="104101"/>
    <n v="116593.12"/>
    <n v="118924.98240000001"/>
  </r>
  <r>
    <x v="5"/>
    <x v="4"/>
    <x v="0"/>
    <x v="4"/>
    <n v="119572"/>
    <n v="117180.56"/>
    <n v="90229.031199999998"/>
  </r>
  <r>
    <x v="6"/>
    <x v="5"/>
    <x v="1"/>
    <x v="5"/>
    <n v="226977"/>
    <n v="236056.08"/>
    <n v="181763.18160000001"/>
  </r>
  <r>
    <x v="6"/>
    <x v="6"/>
    <x v="2"/>
    <x v="6"/>
    <n v="284870"/>
    <n v="307659.59999999998"/>
    <n v="239974.48799999998"/>
  </r>
  <r>
    <x v="6"/>
    <x v="7"/>
    <x v="3"/>
    <x v="7"/>
    <n v="115014"/>
    <n v="111563.58"/>
    <n v="93713.407200000001"/>
  </r>
  <r>
    <x v="6"/>
    <x v="8"/>
    <x v="0"/>
    <x v="8"/>
    <n v="132563"/>
    <n v="143168.04"/>
    <n v="143168.04"/>
  </r>
  <r>
    <x v="6"/>
    <x v="9"/>
    <x v="1"/>
    <x v="9"/>
    <n v="147622"/>
    <n v="150574.44"/>
    <n v="109919.34120000001"/>
  </r>
  <r>
    <x v="6"/>
    <x v="10"/>
    <x v="2"/>
    <x v="10"/>
    <n v="155983"/>
    <n v="143504.35999999999"/>
    <n v="114803.48799999998"/>
  </r>
  <r>
    <x v="6"/>
    <x v="11"/>
    <x v="3"/>
    <x v="11"/>
    <n v="253087"/>
    <n v="285988.31"/>
    <n v="231650.53109999999"/>
  </r>
  <r>
    <x v="6"/>
    <x v="12"/>
    <x v="0"/>
    <x v="12"/>
    <n v="161914"/>
    <n v="153818.29999999999"/>
    <n v="155356.48299999998"/>
  </r>
  <r>
    <x v="6"/>
    <x v="13"/>
    <x v="1"/>
    <x v="13"/>
    <n v="157488"/>
    <n v="168512.16"/>
    <n v="134809.728"/>
  </r>
  <r>
    <x v="6"/>
    <x v="14"/>
    <x v="2"/>
    <x v="14"/>
    <n v="128503"/>
    <n v="111797.61"/>
    <n v="99499.872900000017"/>
  </r>
  <r>
    <x v="6"/>
    <x v="15"/>
    <x v="3"/>
    <x v="15"/>
    <n v="202208"/>
    <n v="212318.4"/>
    <n v="186840.19199999998"/>
  </r>
  <r>
    <x v="6"/>
    <x v="16"/>
    <x v="0"/>
    <x v="16"/>
    <n v="172708"/>
    <n v="151983.04000000001"/>
    <n v="121586.43200000002"/>
  </r>
  <r>
    <x v="6"/>
    <x v="17"/>
    <x v="1"/>
    <x v="17"/>
    <n v="183362"/>
    <n v="150356.84"/>
    <n v="133817.5876"/>
  </r>
  <r>
    <x v="6"/>
    <x v="18"/>
    <x v="2"/>
    <x v="18"/>
    <n v="265731"/>
    <n v="241815.21"/>
    <n v="174106.95120000001"/>
  </r>
  <r>
    <x v="6"/>
    <x v="19"/>
    <x v="3"/>
    <x v="19"/>
    <n v="211875"/>
    <n v="218231.25"/>
    <n v="207319.6875"/>
  </r>
  <r>
    <x v="6"/>
    <x v="0"/>
    <x v="0"/>
    <x v="20"/>
    <n v="234833"/>
    <n v="248922.98"/>
    <n v="226519.9118"/>
  </r>
  <r>
    <x v="6"/>
    <x v="1"/>
    <x v="1"/>
    <x v="21"/>
    <n v="221774"/>
    <n v="199596.6"/>
    <n v="205584.49800000002"/>
  </r>
  <r>
    <x v="7"/>
    <x v="2"/>
    <x v="2"/>
    <x v="22"/>
    <n v="232645"/>
    <n v="239624.35"/>
    <n v="194095.72350000002"/>
  </r>
  <r>
    <x v="7"/>
    <x v="3"/>
    <x v="3"/>
    <x v="23"/>
    <n v="157655"/>
    <n v="173420.5"/>
    <n v="147407.42499999999"/>
  </r>
  <r>
    <x v="7"/>
    <x v="4"/>
    <x v="0"/>
    <x v="24"/>
    <n v="193660"/>
    <n v="149118.20000000001"/>
    <n v="149118.20000000001"/>
  </r>
  <r>
    <x v="7"/>
    <x v="5"/>
    <x v="1"/>
    <x v="0"/>
    <n v="263384"/>
    <n v="266017.84000000003"/>
    <n v="279318.73200000002"/>
  </r>
  <r>
    <x v="7"/>
    <x v="6"/>
    <x v="2"/>
    <x v="1"/>
    <n v="217848"/>
    <n v="220026.48"/>
    <n v="167220.12479999999"/>
  </r>
  <r>
    <x v="7"/>
    <x v="7"/>
    <x v="3"/>
    <x v="2"/>
    <n v="281065"/>
    <n v="320414.09999999998"/>
    <n v="323618.24099999998"/>
  </r>
  <r>
    <x v="7"/>
    <x v="8"/>
    <x v="0"/>
    <x v="3"/>
    <n v="247374"/>
    <n v="230057.82"/>
    <n v="232358.3982"/>
  </r>
  <r>
    <x v="7"/>
    <x v="9"/>
    <x v="1"/>
    <x v="4"/>
    <n v="214759"/>
    <n v="210463.82"/>
    <n v="153638.58860000002"/>
  </r>
  <r>
    <x v="7"/>
    <x v="10"/>
    <x v="2"/>
    <x v="5"/>
    <n v="221845"/>
    <n v="188568.25"/>
    <n v="167825.74249999999"/>
  </r>
  <r>
    <x v="7"/>
    <x v="11"/>
    <x v="3"/>
    <x v="6"/>
    <n v="183031"/>
    <n v="194012.86"/>
    <n v="201773.37439999997"/>
  </r>
  <r>
    <x v="7"/>
    <x v="12"/>
    <x v="0"/>
    <x v="7"/>
    <n v="293036"/>
    <n v="246150.24"/>
    <n v="187074.18239999999"/>
  </r>
  <r>
    <x v="7"/>
    <x v="13"/>
    <x v="1"/>
    <x v="8"/>
    <n v="108521"/>
    <n v="96583.69"/>
    <n v="89822.831699999995"/>
  </r>
  <r>
    <x v="7"/>
    <x v="14"/>
    <x v="2"/>
    <x v="9"/>
    <n v="257925"/>
    <n v="237291"/>
    <n v="237291"/>
  </r>
  <r>
    <x v="7"/>
    <x v="15"/>
    <x v="3"/>
    <x v="10"/>
    <n v="103628"/>
    <n v="80829.84"/>
    <n v="64663.871999999996"/>
  </r>
  <r>
    <x v="7"/>
    <x v="16"/>
    <x v="0"/>
    <x v="11"/>
    <n v="277161"/>
    <n v="238358.46"/>
    <n v="221673.36779999998"/>
  </r>
  <r>
    <x v="7"/>
    <x v="17"/>
    <x v="1"/>
    <x v="12"/>
    <n v="269229"/>
    <n v="228844.65"/>
    <n v="192229.50599999996"/>
  </r>
  <r>
    <x v="8"/>
    <x v="18"/>
    <x v="2"/>
    <x v="13"/>
    <n v="208550"/>
    <n v="235661.5"/>
    <n v="235661.5"/>
  </r>
  <r>
    <x v="8"/>
    <x v="19"/>
    <x v="3"/>
    <x v="14"/>
    <n v="218962"/>
    <n v="205824.28"/>
    <n v="216115.49399999998"/>
  </r>
  <r>
    <x v="8"/>
    <x v="0"/>
    <x v="0"/>
    <x v="15"/>
    <n v="118797"/>
    <n v="110481.21"/>
    <n v="81756.095400000006"/>
  </r>
  <r>
    <x v="8"/>
    <x v="1"/>
    <x v="1"/>
    <x v="16"/>
    <n v="100140"/>
    <n v="82114.8"/>
    <n v="82935.948000000004"/>
  </r>
  <r>
    <x v="8"/>
    <x v="2"/>
    <x v="2"/>
    <x v="17"/>
    <n v="217098"/>
    <n v="217098"/>
    <n v="212756.04"/>
  </r>
  <r>
    <x v="8"/>
    <x v="3"/>
    <x v="3"/>
    <x v="18"/>
    <n v="174889"/>
    <n v="173140.11"/>
    <n v="148900.49459999998"/>
  </r>
  <r>
    <x v="8"/>
    <x v="4"/>
    <x v="0"/>
    <x v="19"/>
    <n v="211204"/>
    <n v="177411.36"/>
    <n v="124187.95199999999"/>
  </r>
  <r>
    <x v="8"/>
    <x v="5"/>
    <x v="1"/>
    <x v="20"/>
    <n v="267855"/>
    <n v="289283.40000000002"/>
    <n v="289283.40000000002"/>
  </r>
  <r>
    <x v="8"/>
    <x v="6"/>
    <x v="2"/>
    <x v="21"/>
    <n v="153441"/>
    <n v="158044.23000000001"/>
    <n v="128015.82630000002"/>
  </r>
  <r>
    <x v="8"/>
    <x v="7"/>
    <x v="3"/>
    <x v="22"/>
    <n v="238906"/>
    <n v="186346.68"/>
    <n v="188210.14679999999"/>
  </r>
  <r>
    <x v="8"/>
    <x v="8"/>
    <x v="0"/>
    <x v="23"/>
    <n v="151007"/>
    <n v="147986.85999999999"/>
    <n v="155386.20299999998"/>
  </r>
  <r>
    <x v="8"/>
    <x v="9"/>
    <x v="1"/>
    <x v="24"/>
    <n v="172221"/>
    <n v="179109.84"/>
    <n v="171945.44640000002"/>
  </r>
  <r>
    <x v="8"/>
    <x v="10"/>
    <x v="2"/>
    <x v="0"/>
    <n v="202456"/>
    <n v="224726.16"/>
    <n v="224726.16"/>
  </r>
  <r>
    <x v="8"/>
    <x v="11"/>
    <x v="3"/>
    <x v="1"/>
    <n v="188624"/>
    <n v="179192.8"/>
    <n v="177400.872"/>
  </r>
  <r>
    <x v="8"/>
    <x v="12"/>
    <x v="0"/>
    <x v="2"/>
    <n v="205673"/>
    <n v="183048.97"/>
    <n v="159252.60390000002"/>
  </r>
  <r>
    <x v="8"/>
    <x v="13"/>
    <x v="1"/>
    <x v="3"/>
    <n v="109906"/>
    <n v="106608.82"/>
    <n v="107674.90820000001"/>
  </r>
  <r>
    <x v="8"/>
    <x v="14"/>
    <x v="2"/>
    <x v="4"/>
    <n v="217373"/>
    <n v="197809.43"/>
    <n v="195831.3357"/>
  </r>
  <r>
    <x v="9"/>
    <x v="15"/>
    <x v="3"/>
    <x v="5"/>
    <n v="135923"/>
    <n v="145437.60999999999"/>
    <n v="141074.48169999997"/>
  </r>
  <r>
    <x v="9"/>
    <x v="16"/>
    <x v="0"/>
    <x v="6"/>
    <n v="255247"/>
    <n v="232274.77"/>
    <n v="239243.01309999998"/>
  </r>
  <r>
    <x v="9"/>
    <x v="17"/>
    <x v="1"/>
    <x v="7"/>
    <n v="265567"/>
    <n v="302746.38"/>
    <n v="251279.49539999999"/>
  </r>
  <r>
    <x v="9"/>
    <x v="18"/>
    <x v="2"/>
    <x v="8"/>
    <n v="273903"/>
    <n v="257468.82"/>
    <n v="185377.55039999998"/>
  </r>
  <r>
    <x v="9"/>
    <x v="19"/>
    <x v="3"/>
    <x v="9"/>
    <n v="105910"/>
    <n v="80491.600000000006"/>
    <n v="74857.188000000009"/>
  </r>
  <r>
    <x v="9"/>
    <x v="0"/>
    <x v="0"/>
    <x v="10"/>
    <n v="209334"/>
    <n v="223987.38"/>
    <n v="226227.25379999998"/>
  </r>
  <r>
    <x v="9"/>
    <x v="1"/>
    <x v="1"/>
    <x v="11"/>
    <n v="262225"/>
    <n v="201913.25"/>
    <n v="141339.27499999999"/>
  </r>
  <r>
    <x v="9"/>
    <x v="2"/>
    <x v="2"/>
    <x v="12"/>
    <n v="219581"/>
    <n v="223972.62"/>
    <n v="159020.56020000001"/>
  </r>
  <r>
    <x v="9"/>
    <x v="3"/>
    <x v="3"/>
    <x v="13"/>
    <n v="111952"/>
    <n v="96278.720000000001"/>
    <n v="92427.571200000006"/>
  </r>
  <r>
    <x v="9"/>
    <x v="4"/>
    <x v="0"/>
    <x v="14"/>
    <n v="156071"/>
    <n v="159192.42000000001"/>
    <n v="133721.63280000002"/>
  </r>
  <r>
    <x v="9"/>
    <x v="5"/>
    <x v="1"/>
    <x v="15"/>
    <n v="180255"/>
    <n v="146006.54999999999"/>
    <n v="151846.81200000001"/>
  </r>
  <r>
    <x v="9"/>
    <x v="6"/>
    <x v="2"/>
    <x v="16"/>
    <n v="251067"/>
    <n v="276173.7"/>
    <n v="270650.22600000002"/>
  </r>
  <r>
    <x v="9"/>
    <x v="7"/>
    <x v="3"/>
    <x v="17"/>
    <n v="299041"/>
    <n v="302031.40999999997"/>
    <n v="244645.44209999999"/>
  </r>
  <r>
    <x v="9"/>
    <x v="8"/>
    <x v="0"/>
    <x v="18"/>
    <n v="200681"/>
    <n v="200681"/>
    <n v="180612.9"/>
  </r>
  <r>
    <x v="9"/>
    <x v="9"/>
    <x v="1"/>
    <x v="19"/>
    <n v="285749"/>
    <n v="311466.40999999997"/>
    <n v="320810.40229999996"/>
  </r>
  <r>
    <x v="9"/>
    <x v="10"/>
    <x v="2"/>
    <x v="20"/>
    <n v="284279"/>
    <n v="287121.78999999998"/>
    <n v="232568.64989999999"/>
  </r>
  <r>
    <x v="9"/>
    <x v="11"/>
    <x v="3"/>
    <x v="21"/>
    <n v="237317"/>
    <n v="182734.09"/>
    <n v="162633.3401"/>
  </r>
  <r>
    <x v="10"/>
    <x v="12"/>
    <x v="0"/>
    <x v="22"/>
    <n v="121862"/>
    <n v="102364.08"/>
    <n v="80867.623200000002"/>
  </r>
  <r>
    <x v="10"/>
    <x v="13"/>
    <x v="1"/>
    <x v="23"/>
    <n v="136325"/>
    <n v="121329.25"/>
    <n v="124969.1275"/>
  </r>
  <r>
    <x v="10"/>
    <x v="14"/>
    <x v="2"/>
    <x v="24"/>
    <n v="101148"/>
    <n v="115308.72"/>
    <n v="121074.156"/>
  </r>
  <r>
    <x v="10"/>
    <x v="15"/>
    <x v="3"/>
    <x v="0"/>
    <n v="221504"/>
    <n v="252514.56"/>
    <n v="239888.83199999999"/>
  </r>
  <r>
    <x v="10"/>
    <x v="16"/>
    <x v="0"/>
    <x v="1"/>
    <n v="236587"/>
    <n v="210562.43"/>
    <n v="176872.4412"/>
  </r>
  <r>
    <x v="10"/>
    <x v="17"/>
    <x v="1"/>
    <x v="2"/>
    <n v="233254"/>
    <n v="219258.76"/>
    <n v="171021.8328"/>
  </r>
  <r>
    <x v="10"/>
    <x v="18"/>
    <x v="2"/>
    <x v="3"/>
    <n v="184840"/>
    <n v="168204.4"/>
    <n v="127835.344"/>
  </r>
  <r>
    <x v="10"/>
    <x v="19"/>
    <x v="3"/>
    <x v="4"/>
    <n v="158454"/>
    <n v="129932.28"/>
    <n v="105245.1468"/>
  </r>
  <r>
    <x v="10"/>
    <x v="0"/>
    <x v="0"/>
    <x v="5"/>
    <n v="186243"/>
    <n v="152719.26"/>
    <n v="149664.87479999999"/>
  </r>
  <r>
    <x v="10"/>
    <x v="1"/>
    <x v="1"/>
    <x v="6"/>
    <n v="111236"/>
    <n v="87876.44"/>
    <n v="86118.911200000017"/>
  </r>
  <r>
    <x v="10"/>
    <x v="2"/>
    <x v="2"/>
    <x v="7"/>
    <n v="145078"/>
    <n v="162487.35999999999"/>
    <n v="115366.02559999999"/>
  </r>
  <r>
    <x v="10"/>
    <x v="3"/>
    <x v="3"/>
    <x v="8"/>
    <n v="218292"/>
    <n v="174633.60000000001"/>
    <n v="153677.568"/>
  </r>
  <r>
    <x v="10"/>
    <x v="4"/>
    <x v="0"/>
    <x v="9"/>
    <n v="114736"/>
    <n v="104409.76"/>
    <n v="79351.417600000001"/>
  </r>
  <r>
    <x v="10"/>
    <x v="5"/>
    <x v="1"/>
    <x v="10"/>
    <n v="249090"/>
    <n v="276489.90000000002"/>
    <n v="265430.304"/>
  </r>
  <r>
    <x v="10"/>
    <x v="6"/>
    <x v="2"/>
    <x v="11"/>
    <n v="293378"/>
    <n v="264040.2"/>
    <n v="242916.98400000003"/>
  </r>
  <r>
    <x v="10"/>
    <x v="7"/>
    <x v="3"/>
    <x v="12"/>
    <n v="246398"/>
    <n v="234078.1"/>
    <n v="208329.50900000002"/>
  </r>
  <r>
    <x v="10"/>
    <x v="8"/>
    <x v="0"/>
    <x v="13"/>
    <n v="151243"/>
    <n v="173929.45"/>
    <n v="126968.49850000002"/>
  </r>
  <r>
    <x v="10"/>
    <x v="9"/>
    <x v="1"/>
    <x v="14"/>
    <n v="268956"/>
    <n v="303920.28000000003"/>
    <n v="273528.25200000004"/>
  </r>
  <r>
    <x v="11"/>
    <x v="10"/>
    <x v="2"/>
    <x v="15"/>
    <n v="185717"/>
    <n v="198717.19"/>
    <n v="149037.89249999999"/>
  </r>
  <r>
    <x v="11"/>
    <x v="11"/>
    <x v="3"/>
    <x v="16"/>
    <n v="224671"/>
    <n v="195463.77"/>
    <n v="173962.75529999996"/>
  </r>
  <r>
    <x v="11"/>
    <x v="12"/>
    <x v="0"/>
    <x v="17"/>
    <n v="177201"/>
    <n v="154164.87"/>
    <n v="143373.3291"/>
  </r>
  <r>
    <x v="11"/>
    <x v="13"/>
    <x v="1"/>
    <x v="18"/>
    <n v="132705"/>
    <n v="130050.9"/>
    <n v="105341.22900000001"/>
  </r>
  <r>
    <x v="11"/>
    <x v="14"/>
    <x v="2"/>
    <x v="19"/>
    <n v="276338"/>
    <n v="221070.4"/>
    <n v="218859.69599999997"/>
  </r>
  <r>
    <x v="11"/>
    <x v="15"/>
    <x v="3"/>
    <x v="20"/>
    <n v="171171"/>
    <n v="133513.38"/>
    <n v="96129.633600000001"/>
  </r>
  <r>
    <x v="11"/>
    <x v="16"/>
    <x v="0"/>
    <x v="21"/>
    <n v="118393"/>
    <n v="126680.51"/>
    <n v="95010.382500000007"/>
  </r>
  <r>
    <x v="11"/>
    <x v="17"/>
    <x v="1"/>
    <x v="22"/>
    <n v="129195"/>
    <n v="129195"/>
    <n v="98188.2"/>
  </r>
  <r>
    <x v="11"/>
    <x v="18"/>
    <x v="2"/>
    <x v="23"/>
    <n v="116042"/>
    <n v="126485.78"/>
    <n v="117631.77539999998"/>
  </r>
  <r>
    <x v="11"/>
    <x v="19"/>
    <x v="3"/>
    <x v="24"/>
    <n v="118814"/>
    <n v="115249.58"/>
    <n v="106029.6136"/>
  </r>
  <r>
    <x v="11"/>
    <x v="0"/>
    <x v="0"/>
    <x v="0"/>
    <n v="183965"/>
    <n v="207880.45"/>
    <n v="164225.55550000002"/>
  </r>
  <r>
    <x v="11"/>
    <x v="1"/>
    <x v="1"/>
    <x v="1"/>
    <n v="129724"/>
    <n v="107670.92"/>
    <n v="102287.37400000001"/>
  </r>
  <r>
    <x v="11"/>
    <x v="2"/>
    <x v="2"/>
    <x v="2"/>
    <n v="265535"/>
    <n v="284122.45"/>
    <n v="295487.348"/>
  </r>
  <r>
    <x v="11"/>
    <x v="3"/>
    <x v="3"/>
    <x v="3"/>
    <n v="113545"/>
    <n v="86294.2"/>
    <n v="88020.084000000003"/>
  </r>
  <r>
    <x v="11"/>
    <x v="4"/>
    <x v="0"/>
    <x v="4"/>
    <n v="233328"/>
    <n v="207661.92"/>
    <n v="166129.53600000002"/>
  </r>
  <r>
    <x v="11"/>
    <x v="5"/>
    <x v="1"/>
    <x v="5"/>
    <n v="248983"/>
    <n v="266411.81"/>
    <n v="263747.69190000003"/>
  </r>
  <r>
    <x v="11"/>
    <x v="6"/>
    <x v="2"/>
    <x v="6"/>
    <n v="110659"/>
    <n v="110659"/>
    <n v="90740.38"/>
  </r>
  <r>
    <x v="11"/>
    <x v="7"/>
    <x v="3"/>
    <x v="7"/>
    <n v="216262"/>
    <n v="209774.14"/>
    <n v="184601.2432"/>
  </r>
  <r>
    <x v="0"/>
    <x v="8"/>
    <x v="0"/>
    <x v="8"/>
    <n v="140094"/>
    <n v="156905.28"/>
    <n v="145921.91039999999"/>
  </r>
  <r>
    <x v="0"/>
    <x v="9"/>
    <x v="1"/>
    <x v="9"/>
    <n v="227982"/>
    <n v="255339.84"/>
    <n v="191504.88"/>
  </r>
  <r>
    <x v="0"/>
    <x v="10"/>
    <x v="2"/>
    <x v="10"/>
    <n v="149449"/>
    <n v="130020.63"/>
    <n v="135221.4552"/>
  </r>
  <r>
    <x v="0"/>
    <x v="11"/>
    <x v="3"/>
    <x v="11"/>
    <n v="196740"/>
    <n v="147555"/>
    <n v="122470.65"/>
  </r>
  <r>
    <x v="0"/>
    <x v="12"/>
    <x v="0"/>
    <x v="12"/>
    <n v="262332"/>
    <n v="285941.88"/>
    <n v="228753.50399999999"/>
  </r>
  <r>
    <x v="0"/>
    <x v="13"/>
    <x v="1"/>
    <x v="13"/>
    <n v="257198"/>
    <n v="254626.02"/>
    <n v="218978.37719999999"/>
  </r>
  <r>
    <x v="0"/>
    <x v="14"/>
    <x v="2"/>
    <x v="14"/>
    <n v="117013"/>
    <n v="105311.7"/>
    <n v="74771.307000000001"/>
  </r>
  <r>
    <x v="0"/>
    <x v="15"/>
    <x v="3"/>
    <x v="15"/>
    <n v="187269"/>
    <n v="166669.41"/>
    <n v="168336.1041"/>
  </r>
  <r>
    <x v="0"/>
    <x v="16"/>
    <x v="0"/>
    <x v="16"/>
    <n v="245323"/>
    <n v="267402.07"/>
    <n v="262054.02859999999"/>
  </r>
  <r>
    <x v="0"/>
    <x v="17"/>
    <x v="1"/>
    <x v="17"/>
    <n v="104379"/>
    <n v="106466.58"/>
    <n v="77720.603399999993"/>
  </r>
  <r>
    <x v="0"/>
    <x v="18"/>
    <x v="2"/>
    <x v="18"/>
    <n v="185329"/>
    <n v="140850.04"/>
    <n v="135216.03839999999"/>
  </r>
  <r>
    <x v="0"/>
    <x v="19"/>
    <x v="3"/>
    <x v="19"/>
    <n v="287813"/>
    <n v="284934.87"/>
    <n v="245043.98819999999"/>
  </r>
  <r>
    <x v="0"/>
    <x v="0"/>
    <x v="0"/>
    <x v="20"/>
    <n v="176974"/>
    <n v="143348.94"/>
    <n v="144782.42939999999"/>
  </r>
  <r>
    <x v="0"/>
    <x v="1"/>
    <x v="1"/>
    <x v="21"/>
    <n v="281397"/>
    <n v="233559.51"/>
    <n v="235895.10510000002"/>
  </r>
  <r>
    <x v="0"/>
    <x v="2"/>
    <x v="2"/>
    <x v="22"/>
    <n v="225262"/>
    <n v="175704.36"/>
    <n v="161648.01119999998"/>
  </r>
  <r>
    <x v="0"/>
    <x v="3"/>
    <x v="3"/>
    <x v="23"/>
    <n v="151078"/>
    <n v="164675.01999999999"/>
    <n v="118566.0144"/>
  </r>
  <r>
    <x v="0"/>
    <x v="4"/>
    <x v="0"/>
    <x v="24"/>
    <n v="136756"/>
    <n v="117610.16"/>
    <n v="101144.73759999999"/>
  </r>
  <r>
    <x v="1"/>
    <x v="5"/>
    <x v="1"/>
    <x v="0"/>
    <n v="134183"/>
    <n v="116739.21"/>
    <n v="107400.0732"/>
  </r>
  <r>
    <x v="1"/>
    <x v="6"/>
    <x v="2"/>
    <x v="1"/>
    <n v="204351"/>
    <n v="198220.47"/>
    <n v="168487.3995"/>
  </r>
  <r>
    <x v="1"/>
    <x v="7"/>
    <x v="3"/>
    <x v="2"/>
    <n v="189056"/>
    <n v="196618.23999999999"/>
    <n v="139598.9504"/>
  </r>
  <r>
    <x v="1"/>
    <x v="8"/>
    <x v="0"/>
    <x v="3"/>
    <n v="213269"/>
    <n v="209003.62"/>
    <n v="158842.7512"/>
  </r>
  <r>
    <x v="1"/>
    <x v="9"/>
    <x v="1"/>
    <x v="4"/>
    <n v="121301"/>
    <n v="97040.8"/>
    <n v="92188.76"/>
  </r>
  <r>
    <x v="1"/>
    <x v="10"/>
    <x v="2"/>
    <x v="5"/>
    <n v="271549"/>
    <n v="287841.94"/>
    <n v="207246.19680000001"/>
  </r>
  <r>
    <x v="1"/>
    <x v="11"/>
    <x v="3"/>
    <x v="6"/>
    <n v="184328"/>
    <n v="154835.51999999999"/>
    <n v="125416.77119999999"/>
  </r>
  <r>
    <x v="1"/>
    <x v="12"/>
    <x v="0"/>
    <x v="7"/>
    <n v="140241"/>
    <n v="154265.1"/>
    <n v="137295.93900000001"/>
  </r>
  <r>
    <x v="1"/>
    <x v="13"/>
    <x v="1"/>
    <x v="8"/>
    <n v="120528"/>
    <n v="103654.08"/>
    <n v="78777.1008"/>
  </r>
  <r>
    <x v="1"/>
    <x v="14"/>
    <x v="2"/>
    <x v="9"/>
    <n v="263826"/>
    <n v="284932.08"/>
    <n v="213699.06"/>
  </r>
  <r>
    <x v="1"/>
    <x v="15"/>
    <x v="3"/>
    <x v="10"/>
    <n v="219524"/>
    <n v="180009.68"/>
    <n v="136807.35680000001"/>
  </r>
  <r>
    <x v="1"/>
    <x v="16"/>
    <x v="0"/>
    <x v="11"/>
    <n v="154585"/>
    <n v="123668"/>
    <n v="112537.88"/>
  </r>
  <r>
    <x v="1"/>
    <x v="17"/>
    <x v="1"/>
    <x v="12"/>
    <n v="229043"/>
    <n v="249656.87"/>
    <n v="222194.61429999999"/>
  </r>
  <r>
    <x v="1"/>
    <x v="18"/>
    <x v="2"/>
    <x v="13"/>
    <n v="184083"/>
    <n v="158311.38"/>
    <n v="163060.72140000001"/>
  </r>
  <r>
    <x v="1"/>
    <x v="19"/>
    <x v="3"/>
    <x v="14"/>
    <n v="186565"/>
    <n v="145520.70000000001"/>
    <n v="144065.49300000002"/>
  </r>
  <r>
    <x v="1"/>
    <x v="0"/>
    <x v="0"/>
    <x v="15"/>
    <n v="272558"/>
    <n v="215320.82"/>
    <n v="189482.3216"/>
  </r>
  <r>
    <x v="1"/>
    <x v="1"/>
    <x v="1"/>
    <x v="16"/>
    <n v="142513"/>
    <n v="109735.01"/>
    <n v="96566.808799999984"/>
  </r>
  <r>
    <x v="2"/>
    <x v="2"/>
    <x v="2"/>
    <x v="17"/>
    <n v="161749"/>
    <n v="131016.69"/>
    <n v="103503.1851"/>
  </r>
  <r>
    <x v="2"/>
    <x v="3"/>
    <x v="3"/>
    <x v="18"/>
    <n v="151015"/>
    <n v="167626.65"/>
    <n v="130748.787"/>
  </r>
  <r>
    <x v="2"/>
    <x v="4"/>
    <x v="0"/>
    <x v="19"/>
    <n v="147370"/>
    <n v="138527.79999999999"/>
    <n v="96969.46"/>
  </r>
  <r>
    <x v="2"/>
    <x v="5"/>
    <x v="1"/>
    <x v="20"/>
    <n v="261876"/>
    <n v="280207.32"/>
    <n v="274603.17359999998"/>
  </r>
  <r>
    <x v="2"/>
    <x v="6"/>
    <x v="2"/>
    <x v="21"/>
    <n v="120534"/>
    <n v="132587.4"/>
    <n v="94137.054000000004"/>
  </r>
  <r>
    <x v="2"/>
    <x v="7"/>
    <x v="3"/>
    <x v="22"/>
    <n v="123416"/>
    <n v="99966.96"/>
    <n v="70976.541599999997"/>
  </r>
  <r>
    <x v="2"/>
    <x v="8"/>
    <x v="0"/>
    <x v="23"/>
    <n v="126251"/>
    <n v="104788.33"/>
    <n v="82782.780700000003"/>
  </r>
  <r>
    <x v="2"/>
    <x v="9"/>
    <x v="1"/>
    <x v="24"/>
    <n v="257378"/>
    <n v="272820.68"/>
    <n v="204615.51"/>
  </r>
  <r>
    <x v="2"/>
    <x v="10"/>
    <x v="2"/>
    <x v="0"/>
    <n v="168910"/>
    <n v="170599.1"/>
    <n v="163775.13600000003"/>
  </r>
  <r>
    <x v="2"/>
    <x v="11"/>
    <x v="3"/>
    <x v="1"/>
    <n v="266279"/>
    <n v="260953.42"/>
    <n v="203543.66760000002"/>
  </r>
  <r>
    <x v="2"/>
    <x v="12"/>
    <x v="0"/>
    <x v="2"/>
    <n v="238667"/>
    <n v="241053.67"/>
    <n v="231411.5232"/>
  </r>
  <r>
    <x v="2"/>
    <x v="13"/>
    <x v="1"/>
    <x v="3"/>
    <n v="273441"/>
    <n v="295316.28000000003"/>
    <n v="221487.21000000005"/>
  </r>
  <r>
    <x v="2"/>
    <x v="14"/>
    <x v="2"/>
    <x v="4"/>
    <n v="293359"/>
    <n v="328562.08"/>
    <n v="328562.08"/>
  </r>
  <r>
    <x v="2"/>
    <x v="15"/>
    <x v="3"/>
    <x v="5"/>
    <n v="211590"/>
    <n v="196778.7"/>
    <n v="165294.10800000001"/>
  </r>
  <r>
    <x v="2"/>
    <x v="16"/>
    <x v="0"/>
    <x v="6"/>
    <n v="216937"/>
    <n v="197412.67"/>
    <n v="179645.52970000001"/>
  </r>
  <r>
    <x v="3"/>
    <x v="17"/>
    <x v="1"/>
    <x v="7"/>
    <n v="149542"/>
    <n v="130101.54"/>
    <n v="96275.139599999995"/>
  </r>
  <r>
    <x v="3"/>
    <x v="18"/>
    <x v="2"/>
    <x v="8"/>
    <n v="209175"/>
    <n v="188257.5"/>
    <n v="169431.75"/>
  </r>
  <r>
    <x v="3"/>
    <x v="19"/>
    <x v="3"/>
    <x v="9"/>
    <n v="286036"/>
    <n v="326081.03999999998"/>
    <n v="309776.98799999995"/>
  </r>
  <r>
    <x v="3"/>
    <x v="0"/>
    <x v="0"/>
    <x v="10"/>
    <n v="173178"/>
    <n v="192227.58"/>
    <n v="163393.443"/>
  </r>
  <r>
    <x v="3"/>
    <x v="1"/>
    <x v="1"/>
    <x v="11"/>
    <n v="238527"/>
    <n v="224215.38"/>
    <n v="197309.5344"/>
  </r>
  <r>
    <x v="3"/>
    <x v="2"/>
    <x v="2"/>
    <x v="12"/>
    <n v="226519"/>
    <n v="253701.28"/>
    <n v="258775.30559999999"/>
  </r>
  <r>
    <x v="3"/>
    <x v="3"/>
    <x v="3"/>
    <x v="13"/>
    <n v="285816"/>
    <n v="254376.24"/>
    <n v="241657.42800000001"/>
  </r>
  <r>
    <x v="3"/>
    <x v="4"/>
    <x v="0"/>
    <x v="14"/>
    <n v="249883"/>
    <n v="197407.57"/>
    <n v="148055.67749999999"/>
  </r>
  <r>
    <x v="3"/>
    <x v="5"/>
    <x v="1"/>
    <x v="15"/>
    <n v="229590"/>
    <n v="174488.4"/>
    <n v="174488.4"/>
  </r>
  <r>
    <x v="3"/>
    <x v="6"/>
    <x v="2"/>
    <x v="16"/>
    <n v="289054"/>
    <n v="263039.14"/>
    <n v="260408.74860000002"/>
  </r>
  <r>
    <x v="3"/>
    <x v="7"/>
    <x v="3"/>
    <x v="17"/>
    <n v="124805"/>
    <n v="128549.15"/>
    <n v="124692.67549999998"/>
  </r>
  <r>
    <x v="3"/>
    <x v="8"/>
    <x v="0"/>
    <x v="18"/>
    <n v="123366"/>
    <n v="128300.64"/>
    <n v="106489.5312"/>
  </r>
  <r>
    <x v="3"/>
    <x v="9"/>
    <x v="1"/>
    <x v="19"/>
    <n v="286978"/>
    <n v="324285.14"/>
    <n v="249699.55780000001"/>
  </r>
  <r>
    <x v="3"/>
    <x v="10"/>
    <x v="2"/>
    <x v="20"/>
    <n v="159288"/>
    <n v="124244.64"/>
    <n v="123002.1936"/>
  </r>
  <r>
    <x v="3"/>
    <x v="11"/>
    <x v="3"/>
    <x v="21"/>
    <n v="262595"/>
    <n v="278350.7"/>
    <n v="281134.20700000005"/>
  </r>
  <r>
    <x v="3"/>
    <x v="12"/>
    <x v="0"/>
    <x v="22"/>
    <n v="213779"/>
    <n v="160334.25"/>
    <n v="136284.11249999999"/>
  </r>
  <r>
    <x v="3"/>
    <x v="13"/>
    <x v="1"/>
    <x v="23"/>
    <n v="251026"/>
    <n v="235964.44"/>
    <n v="167534.7524"/>
  </r>
  <r>
    <x v="4"/>
    <x v="14"/>
    <x v="2"/>
    <x v="24"/>
    <n v="274996"/>
    <n v="233746.6"/>
    <n v="172972.48400000003"/>
  </r>
  <r>
    <x v="4"/>
    <x v="15"/>
    <x v="3"/>
    <x v="0"/>
    <n v="188564"/>
    <n v="179135.8"/>
    <n v="130769.13399999999"/>
  </r>
  <r>
    <x v="4"/>
    <x v="16"/>
    <x v="0"/>
    <x v="1"/>
    <n v="190670"/>
    <n v="167789.6"/>
    <n v="127520.09599999999"/>
  </r>
  <r>
    <x v="4"/>
    <x v="17"/>
    <x v="1"/>
    <x v="2"/>
    <n v="217143"/>
    <n v="195428.7"/>
    <n v="148525.81200000001"/>
  </r>
  <r>
    <x v="4"/>
    <x v="18"/>
    <x v="2"/>
    <x v="3"/>
    <n v="289090"/>
    <n v="271744.59999999998"/>
    <n v="203808.45"/>
  </r>
  <r>
    <x v="4"/>
    <x v="19"/>
    <x v="3"/>
    <x v="4"/>
    <n v="242597"/>
    <n v="223189.24"/>
    <n v="160696.25279999999"/>
  </r>
  <r>
    <x v="4"/>
    <x v="0"/>
    <x v="0"/>
    <x v="5"/>
    <n v="269466"/>
    <n v="237130.08"/>
    <n v="170733.65759999998"/>
  </r>
  <r>
    <x v="4"/>
    <x v="1"/>
    <x v="1"/>
    <x v="6"/>
    <n v="217988"/>
    <n v="246326.44"/>
    <n v="216767.2672"/>
  </r>
  <r>
    <x v="4"/>
    <x v="2"/>
    <x v="2"/>
    <x v="7"/>
    <n v="155922"/>
    <n v="134092.92000000001"/>
    <n v="126047.34480000001"/>
  </r>
  <r>
    <x v="4"/>
    <x v="3"/>
    <x v="3"/>
    <x v="8"/>
    <n v="276312"/>
    <n v="259733.28"/>
    <n v="197397.29280000002"/>
  </r>
  <r>
    <x v="4"/>
    <x v="4"/>
    <x v="0"/>
    <x v="9"/>
    <n v="293039"/>
    <n v="260804.71"/>
    <n v="182563.29699999999"/>
  </r>
  <r>
    <x v="4"/>
    <x v="5"/>
    <x v="1"/>
    <x v="10"/>
    <n v="248839"/>
    <n v="221466.71"/>
    <n v="208178.70739999998"/>
  </r>
  <r>
    <x v="4"/>
    <x v="6"/>
    <x v="2"/>
    <x v="11"/>
    <n v="241910"/>
    <n v="208042.6"/>
    <n v="201801.32199999999"/>
  </r>
  <r>
    <x v="4"/>
    <x v="7"/>
    <x v="3"/>
    <x v="12"/>
    <n v="277290"/>
    <n v="244015.2"/>
    <n v="192772.008"/>
  </r>
  <r>
    <x v="4"/>
    <x v="8"/>
    <x v="0"/>
    <x v="13"/>
    <n v="158414"/>
    <n v="163166.42000000001"/>
    <n v="133796.46440000003"/>
  </r>
  <r>
    <x v="4"/>
    <x v="9"/>
    <x v="1"/>
    <x v="14"/>
    <n v="187049"/>
    <n v="185178.51"/>
    <n v="179623.15470000001"/>
  </r>
  <r>
    <x v="4"/>
    <x v="10"/>
    <x v="2"/>
    <x v="15"/>
    <n v="100538"/>
    <n v="94505.72"/>
    <n v="77494.690400000007"/>
  </r>
  <r>
    <x v="5"/>
    <x v="11"/>
    <x v="3"/>
    <x v="16"/>
    <n v="283074"/>
    <n v="249105.12"/>
    <n v="231667.7616"/>
  </r>
  <r>
    <x v="5"/>
    <x v="12"/>
    <x v="0"/>
    <x v="17"/>
    <n v="194398"/>
    <n v="219669.74"/>
    <n v="213079.64779999998"/>
  </r>
  <r>
    <x v="5"/>
    <x v="13"/>
    <x v="1"/>
    <x v="18"/>
    <n v="128277"/>
    <n v="100056.06"/>
    <n v="76042.605599999995"/>
  </r>
  <r>
    <x v="5"/>
    <x v="14"/>
    <x v="2"/>
    <x v="19"/>
    <n v="160924"/>
    <n v="123911.48"/>
    <n v="111520.33199999999"/>
  </r>
  <r>
    <x v="5"/>
    <x v="15"/>
    <x v="3"/>
    <x v="20"/>
    <n v="214492"/>
    <n v="199477.56"/>
    <n v="171550.7016"/>
  </r>
  <r>
    <x v="5"/>
    <x v="16"/>
    <x v="0"/>
    <x v="21"/>
    <n v="131172"/>
    <n v="107561.04"/>
    <n v="80670.779999999984"/>
  </r>
  <r>
    <x v="5"/>
    <x v="17"/>
    <x v="1"/>
    <x v="22"/>
    <n v="260628"/>
    <n v="218927.52"/>
    <n v="162006.36479999998"/>
  </r>
  <r>
    <x v="5"/>
    <x v="18"/>
    <x v="2"/>
    <x v="23"/>
    <n v="148060"/>
    <n v="139176.4"/>
    <n v="136392.872"/>
  </r>
  <r>
    <x v="5"/>
    <x v="19"/>
    <x v="3"/>
    <x v="24"/>
    <n v="233634"/>
    <n v="191579.88"/>
    <n v="151348.10519999999"/>
  </r>
  <r>
    <x v="5"/>
    <x v="0"/>
    <x v="0"/>
    <x v="0"/>
    <n v="283223"/>
    <n v="243571.78"/>
    <n v="172935.9638"/>
  </r>
  <r>
    <x v="5"/>
    <x v="1"/>
    <x v="1"/>
    <x v="1"/>
    <n v="137869"/>
    <n v="117188.65"/>
    <n v="98438.466"/>
  </r>
  <r>
    <x v="5"/>
    <x v="2"/>
    <x v="2"/>
    <x v="2"/>
    <n v="189652"/>
    <n v="199134.6"/>
    <n v="189177.87"/>
  </r>
  <r>
    <x v="5"/>
    <x v="3"/>
    <x v="3"/>
    <x v="3"/>
    <n v="121649"/>
    <n v="115566.55"/>
    <n v="119033.5465"/>
  </r>
  <r>
    <x v="5"/>
    <x v="4"/>
    <x v="0"/>
    <x v="4"/>
    <n v="178608"/>
    <n v="187538.4"/>
    <n v="159407.64000000001"/>
  </r>
  <r>
    <x v="5"/>
    <x v="5"/>
    <x v="1"/>
    <x v="5"/>
    <n v="279255"/>
    <n v="268084.8"/>
    <n v="254680.56"/>
  </r>
  <r>
    <x v="5"/>
    <x v="6"/>
    <x v="2"/>
    <x v="6"/>
    <n v="245908"/>
    <n v="240989.84"/>
    <n v="195201.77039999998"/>
  </r>
  <r>
    <x v="5"/>
    <x v="7"/>
    <x v="3"/>
    <x v="7"/>
    <n v="132182"/>
    <n v="101780.14"/>
    <n v="78370.707800000004"/>
  </r>
  <r>
    <x v="5"/>
    <x v="8"/>
    <x v="0"/>
    <x v="8"/>
    <n v="288876"/>
    <n v="231100.79999999999"/>
    <n v="212612.73599999998"/>
  </r>
  <r>
    <x v="6"/>
    <x v="9"/>
    <x v="1"/>
    <x v="9"/>
    <n v="237040"/>
    <n v="256003.20000000001"/>
    <n v="250883.13600000003"/>
  </r>
  <r>
    <x v="6"/>
    <x v="10"/>
    <x v="2"/>
    <x v="10"/>
    <n v="102888"/>
    <n v="97743.6"/>
    <n v="81127.188000000009"/>
  </r>
  <r>
    <x v="6"/>
    <x v="11"/>
    <x v="3"/>
    <x v="11"/>
    <n v="241517"/>
    <n v="239101.83"/>
    <n v="219973.68359999999"/>
  </r>
  <r>
    <x v="6"/>
    <x v="12"/>
    <x v="0"/>
    <x v="12"/>
    <n v="269591"/>
    <n v="248023.72"/>
    <n v="240583.00839999999"/>
  </r>
  <r>
    <x v="6"/>
    <x v="13"/>
    <x v="1"/>
    <x v="13"/>
    <n v="211756"/>
    <n v="241401.84"/>
    <n v="205191.56399999998"/>
  </r>
  <r>
    <x v="6"/>
    <x v="14"/>
    <x v="2"/>
    <x v="14"/>
    <n v="132038"/>
    <n v="126756.48"/>
    <n v="97602.489599999986"/>
  </r>
  <r>
    <x v="6"/>
    <x v="15"/>
    <x v="3"/>
    <x v="15"/>
    <n v="244761"/>
    <n v="239865.78"/>
    <n v="179899.33499999999"/>
  </r>
  <r>
    <x v="6"/>
    <x v="16"/>
    <x v="0"/>
    <x v="16"/>
    <n v="136917"/>
    <n v="124594.47"/>
    <n v="113380.96769999999"/>
  </r>
  <r>
    <x v="6"/>
    <x v="17"/>
    <x v="1"/>
    <x v="17"/>
    <n v="293989"/>
    <n v="305748.56"/>
    <n v="305748.56"/>
  </r>
  <r>
    <x v="6"/>
    <x v="18"/>
    <x v="2"/>
    <x v="18"/>
    <n v="106148"/>
    <n v="107209.48"/>
    <n v="78262.920400000003"/>
  </r>
  <r>
    <x v="6"/>
    <x v="19"/>
    <x v="3"/>
    <x v="19"/>
    <n v="233934"/>
    <n v="226915.98"/>
    <n v="213301.02120000002"/>
  </r>
  <r>
    <x v="6"/>
    <x v="0"/>
    <x v="0"/>
    <x v="20"/>
    <n v="290408"/>
    <n v="238134.56"/>
    <n v="235753.21440000003"/>
  </r>
  <r>
    <x v="6"/>
    <x v="1"/>
    <x v="1"/>
    <x v="21"/>
    <n v="144084"/>
    <n v="133998.12"/>
    <n v="132658.13879999999"/>
  </r>
  <r>
    <x v="6"/>
    <x v="2"/>
    <x v="2"/>
    <x v="22"/>
    <n v="213464"/>
    <n v="228406.48"/>
    <n v="230690.5448"/>
  </r>
  <r>
    <x v="6"/>
    <x v="3"/>
    <x v="3"/>
    <x v="23"/>
    <n v="188822"/>
    <n v="183157.34"/>
    <n v="131873.28479999999"/>
  </r>
  <r>
    <x v="6"/>
    <x v="4"/>
    <x v="0"/>
    <x v="24"/>
    <n v="220895"/>
    <n v="229730.8"/>
    <n v="167703.484"/>
  </r>
  <r>
    <x v="7"/>
    <x v="5"/>
    <x v="1"/>
    <x v="0"/>
    <n v="163142"/>
    <n v="184350.46"/>
    <n v="145636.8634"/>
  </r>
  <r>
    <x v="7"/>
    <x v="6"/>
    <x v="2"/>
    <x v="1"/>
    <n v="193744"/>
    <n v="176307.04"/>
    <n v="142808.70240000001"/>
  </r>
  <r>
    <x v="7"/>
    <x v="7"/>
    <x v="3"/>
    <x v="2"/>
    <n v="185987"/>
    <n v="165528.43"/>
    <n v="165528.43"/>
  </r>
  <r>
    <x v="7"/>
    <x v="8"/>
    <x v="0"/>
    <x v="3"/>
    <n v="216791"/>
    <n v="223294.73"/>
    <n v="212129.99350000001"/>
  </r>
  <r>
    <x v="7"/>
    <x v="9"/>
    <x v="1"/>
    <x v="4"/>
    <n v="153410"/>
    <n v="122728"/>
    <n v="108000.64"/>
  </r>
  <r>
    <x v="7"/>
    <x v="10"/>
    <x v="2"/>
    <x v="5"/>
    <n v="263859"/>
    <n v="216364.38"/>
    <n v="157945.99739999999"/>
  </r>
  <r>
    <x v="7"/>
    <x v="11"/>
    <x v="3"/>
    <x v="6"/>
    <n v="254358"/>
    <n v="226378.62"/>
    <n v="208268.33039999998"/>
  </r>
  <r>
    <x v="7"/>
    <x v="12"/>
    <x v="0"/>
    <x v="7"/>
    <n v="219094"/>
    <n v="194993.66"/>
    <n v="167694.54759999999"/>
  </r>
  <r>
    <x v="7"/>
    <x v="13"/>
    <x v="1"/>
    <x v="8"/>
    <n v="129647"/>
    <n v="130943.47"/>
    <n v="130943.47"/>
  </r>
  <r>
    <x v="7"/>
    <x v="14"/>
    <x v="2"/>
    <x v="9"/>
    <n v="147529"/>
    <n v="129825.52"/>
    <n v="98667.395199999999"/>
  </r>
  <r>
    <x v="7"/>
    <x v="15"/>
    <x v="3"/>
    <x v="10"/>
    <n v="111055"/>
    <n v="107723.35"/>
    <n v="85101.446500000005"/>
  </r>
  <r>
    <x v="7"/>
    <x v="16"/>
    <x v="0"/>
    <x v="11"/>
    <n v="298388"/>
    <n v="289436.36"/>
    <n v="301013.81439999997"/>
  </r>
  <r>
    <x v="7"/>
    <x v="17"/>
    <x v="1"/>
    <x v="12"/>
    <n v="222013"/>
    <n v="193151.31"/>
    <n v="202808.87549999999"/>
  </r>
  <r>
    <x v="7"/>
    <x v="18"/>
    <x v="2"/>
    <x v="13"/>
    <n v="133866"/>
    <n v="103076.82"/>
    <n v="104107.5882"/>
  </r>
  <r>
    <x v="7"/>
    <x v="19"/>
    <x v="3"/>
    <x v="14"/>
    <n v="114415"/>
    <n v="92676.15"/>
    <n v="84335.296499999997"/>
  </r>
  <r>
    <x v="7"/>
    <x v="0"/>
    <x v="0"/>
    <x v="15"/>
    <n v="218621"/>
    <n v="218621"/>
    <n v="159593.32999999999"/>
  </r>
  <r>
    <x v="7"/>
    <x v="1"/>
    <x v="1"/>
    <x v="16"/>
    <n v="100635"/>
    <n v="98622.3"/>
    <n v="75939.171000000002"/>
  </r>
  <r>
    <x v="8"/>
    <x v="2"/>
    <x v="2"/>
    <x v="17"/>
    <n v="299524"/>
    <n v="275562.08"/>
    <n v="245250.2512"/>
  </r>
  <r>
    <x v="8"/>
    <x v="3"/>
    <x v="3"/>
    <x v="18"/>
    <n v="195934"/>
    <n v="211608.72"/>
    <n v="207376.54559999998"/>
  </r>
  <r>
    <x v="8"/>
    <x v="4"/>
    <x v="0"/>
    <x v="19"/>
    <n v="107637"/>
    <n v="123782.55"/>
    <n v="95312.563499999989"/>
  </r>
  <r>
    <x v="8"/>
    <x v="5"/>
    <x v="1"/>
    <x v="20"/>
    <n v="202227"/>
    <n v="220427.43"/>
    <n v="189567.58980000002"/>
  </r>
  <r>
    <x v="8"/>
    <x v="6"/>
    <x v="2"/>
    <x v="21"/>
    <n v="179788"/>
    <n v="181585.88"/>
    <n v="183401.73879999999"/>
  </r>
  <r>
    <x v="8"/>
    <x v="7"/>
    <x v="3"/>
    <x v="22"/>
    <n v="202788"/>
    <n v="233206.2"/>
    <n v="174904.65"/>
  </r>
  <r>
    <x v="8"/>
    <x v="8"/>
    <x v="0"/>
    <x v="23"/>
    <n v="229643"/>
    <n v="192900.12"/>
    <n v="179397.1116"/>
  </r>
  <r>
    <x v="8"/>
    <x v="9"/>
    <x v="1"/>
    <x v="24"/>
    <n v="163396"/>
    <n v="122547"/>
    <n v="85782.9"/>
  </r>
  <r>
    <x v="8"/>
    <x v="10"/>
    <x v="2"/>
    <x v="0"/>
    <n v="291717"/>
    <n v="332557.38"/>
    <n v="329231.80619999999"/>
  </r>
  <r>
    <x v="8"/>
    <x v="11"/>
    <x v="3"/>
    <x v="1"/>
    <n v="185575"/>
    <n v="155883"/>
    <n v="112235.76"/>
  </r>
  <r>
    <x v="8"/>
    <x v="12"/>
    <x v="0"/>
    <x v="2"/>
    <n v="293725"/>
    <n v="261415.25"/>
    <n v="235273.72500000001"/>
  </r>
  <r>
    <x v="8"/>
    <x v="13"/>
    <x v="1"/>
    <x v="3"/>
    <n v="113784"/>
    <n v="89889.36"/>
    <n v="78203.743199999997"/>
  </r>
  <r>
    <x v="8"/>
    <x v="14"/>
    <x v="2"/>
    <x v="4"/>
    <n v="263584"/>
    <n v="210867.20000000001"/>
    <n v="210867.20000000001"/>
  </r>
  <r>
    <x v="8"/>
    <x v="15"/>
    <x v="3"/>
    <x v="5"/>
    <n v="282011"/>
    <n v="265090.34000000003"/>
    <n v="206770.46520000004"/>
  </r>
  <r>
    <x v="8"/>
    <x v="16"/>
    <x v="0"/>
    <x v="6"/>
    <n v="238425"/>
    <n v="205045.5"/>
    <n v="151733.67000000001"/>
  </r>
  <r>
    <x v="8"/>
    <x v="17"/>
    <x v="1"/>
    <x v="7"/>
    <n v="264953"/>
    <n v="241107.23"/>
    <n v="226640.79620000001"/>
  </r>
  <r>
    <x v="9"/>
    <x v="18"/>
    <x v="2"/>
    <x v="8"/>
    <n v="288200"/>
    <n v="288200"/>
    <n v="250734"/>
  </r>
  <r>
    <x v="9"/>
    <x v="19"/>
    <x v="3"/>
    <x v="9"/>
    <n v="277663"/>
    <n v="285992.89"/>
    <n v="297432.60560000001"/>
  </r>
  <r>
    <x v="9"/>
    <x v="0"/>
    <x v="0"/>
    <x v="10"/>
    <n v="234513"/>
    <n v="222787.35"/>
    <n v="204964.36199999999"/>
  </r>
  <r>
    <x v="9"/>
    <x v="1"/>
    <x v="1"/>
    <x v="11"/>
    <n v="263128"/>
    <n v="286809.52"/>
    <n v="217975.23520000002"/>
  </r>
  <r>
    <x v="9"/>
    <x v="2"/>
    <x v="2"/>
    <x v="12"/>
    <n v="286848"/>
    <n v="329875.20000000001"/>
    <n v="290290.17600000004"/>
  </r>
  <r>
    <x v="9"/>
    <x v="3"/>
    <x v="3"/>
    <x v="13"/>
    <n v="126169"/>
    <n v="143832.66"/>
    <n v="133764.3738"/>
  </r>
  <r>
    <x v="9"/>
    <x v="4"/>
    <x v="0"/>
    <x v="14"/>
    <n v="179725"/>
    <n v="177927.75"/>
    <n v="176148.4725"/>
  </r>
  <r>
    <x v="9"/>
    <x v="5"/>
    <x v="1"/>
    <x v="15"/>
    <n v="188805"/>
    <n v="179364.75"/>
    <n v="129142.62"/>
  </r>
  <r>
    <x v="9"/>
    <x v="6"/>
    <x v="2"/>
    <x v="16"/>
    <n v="270011"/>
    <n v="278111.33"/>
    <n v="228051.29060000004"/>
  </r>
  <r>
    <x v="9"/>
    <x v="7"/>
    <x v="3"/>
    <x v="17"/>
    <n v="195005"/>
    <n v="177454.55"/>
    <n v="166807.277"/>
  </r>
  <r>
    <x v="9"/>
    <x v="8"/>
    <x v="0"/>
    <x v="18"/>
    <n v="183271"/>
    <n v="172274.74"/>
    <n v="160215.50819999998"/>
  </r>
  <r>
    <x v="9"/>
    <x v="9"/>
    <x v="1"/>
    <x v="19"/>
    <n v="210632"/>
    <n v="229588.88"/>
    <n v="195150.54800000001"/>
  </r>
  <r>
    <x v="9"/>
    <x v="10"/>
    <x v="2"/>
    <x v="20"/>
    <n v="239262"/>
    <n v="181839.12"/>
    <n v="127287.38400000001"/>
  </r>
  <r>
    <x v="9"/>
    <x v="11"/>
    <x v="3"/>
    <x v="21"/>
    <n v="166789"/>
    <n v="148442.21"/>
    <n v="105393.9691"/>
  </r>
  <r>
    <x v="9"/>
    <x v="12"/>
    <x v="0"/>
    <x v="22"/>
    <n v="240927"/>
    <n v="250564.08"/>
    <n v="233024.59439999997"/>
  </r>
  <r>
    <x v="9"/>
    <x v="13"/>
    <x v="1"/>
    <x v="23"/>
    <n v="132551"/>
    <n v="107366.31"/>
    <n v="92335.026599999997"/>
  </r>
  <r>
    <x v="9"/>
    <x v="14"/>
    <x v="2"/>
    <x v="24"/>
    <n v="106894"/>
    <n v="111169.76"/>
    <n v="102276.1792"/>
  </r>
  <r>
    <x v="9"/>
    <x v="15"/>
    <x v="3"/>
    <x v="0"/>
    <n v="170284"/>
    <n v="134524.35999999999"/>
    <n v="119726.6804"/>
  </r>
  <r>
    <x v="10"/>
    <x v="16"/>
    <x v="0"/>
    <x v="1"/>
    <n v="245556"/>
    <n v="230822.64"/>
    <n v="170808.7536"/>
  </r>
  <r>
    <x v="10"/>
    <x v="17"/>
    <x v="1"/>
    <x v="2"/>
    <n v="286583"/>
    <n v="295180.49"/>
    <n v="298132.29489999998"/>
  </r>
  <r>
    <x v="10"/>
    <x v="18"/>
    <x v="2"/>
    <x v="3"/>
    <n v="280220"/>
    <n v="229780.4"/>
    <n v="227482.59599999999"/>
  </r>
  <r>
    <x v="10"/>
    <x v="19"/>
    <x v="3"/>
    <x v="4"/>
    <n v="164745"/>
    <n v="144975.6"/>
    <n v="143525.84400000001"/>
  </r>
  <r>
    <x v="10"/>
    <x v="0"/>
    <x v="0"/>
    <x v="5"/>
    <n v="222336"/>
    <n v="242346.23999999999"/>
    <n v="184183.14239999998"/>
  </r>
  <r>
    <x v="10"/>
    <x v="1"/>
    <x v="1"/>
    <x v="6"/>
    <n v="118801"/>
    <n v="134245.13"/>
    <n v="130217.77610000002"/>
  </r>
  <r>
    <x v="10"/>
    <x v="2"/>
    <x v="2"/>
    <x v="7"/>
    <n v="254195"/>
    <n v="203356"/>
    <n v="170819.04"/>
  </r>
  <r>
    <x v="10"/>
    <x v="3"/>
    <x v="3"/>
    <x v="8"/>
    <n v="239164"/>
    <n v="265472.03999999998"/>
    <n v="249543.71759999997"/>
  </r>
  <r>
    <x v="10"/>
    <x v="4"/>
    <x v="0"/>
    <x v="9"/>
    <n v="107347"/>
    <n v="90171.48"/>
    <n v="82957.761599999998"/>
  </r>
  <r>
    <x v="10"/>
    <x v="5"/>
    <x v="1"/>
    <x v="10"/>
    <n v="141894"/>
    <n v="134799.29999999999"/>
    <n v="133451.307"/>
  </r>
  <r>
    <x v="10"/>
    <x v="6"/>
    <x v="2"/>
    <x v="11"/>
    <n v="256904"/>
    <n v="205523.20000000001"/>
    <n v="211688.89600000001"/>
  </r>
  <r>
    <x v="10"/>
    <x v="7"/>
    <x v="3"/>
    <x v="12"/>
    <n v="114248"/>
    <n v="100538.24000000001"/>
    <n v="90484.415999999997"/>
  </r>
  <r>
    <x v="10"/>
    <x v="8"/>
    <x v="0"/>
    <x v="13"/>
    <n v="264917"/>
    <n v="275513.68"/>
    <n v="203880.1232"/>
  </r>
  <r>
    <x v="10"/>
    <x v="9"/>
    <x v="1"/>
    <x v="14"/>
    <n v="150546"/>
    <n v="162589.68"/>
    <n v="133323.53760000001"/>
  </r>
  <r>
    <x v="10"/>
    <x v="10"/>
    <x v="2"/>
    <x v="15"/>
    <n v="257351"/>
    <n v="280512.59000000003"/>
    <n v="224410.07200000004"/>
  </r>
  <r>
    <x v="10"/>
    <x v="11"/>
    <x v="3"/>
    <x v="16"/>
    <n v="272672"/>
    <n v="294485.76000000001"/>
    <n v="300375.47519999999"/>
  </r>
  <r>
    <x v="10"/>
    <x v="12"/>
    <x v="0"/>
    <x v="17"/>
    <n v="100784"/>
    <n v="89697.76"/>
    <n v="75346.118399999992"/>
  </r>
  <r>
    <x v="10"/>
    <x v="13"/>
    <x v="1"/>
    <x v="18"/>
    <n v="130160"/>
    <n v="100223.2"/>
    <n v="90200.88"/>
  </r>
  <r>
    <x v="11"/>
    <x v="14"/>
    <x v="2"/>
    <x v="19"/>
    <n v="235751"/>
    <n v="228678.47"/>
    <n v="205810.62300000002"/>
  </r>
  <r>
    <x v="11"/>
    <x v="15"/>
    <x v="3"/>
    <x v="20"/>
    <n v="258629"/>
    <n v="266387.87"/>
    <n v="191799.26639999999"/>
  </r>
  <r>
    <x v="11"/>
    <x v="16"/>
    <x v="0"/>
    <x v="21"/>
    <n v="179334"/>
    <n v="138087.18"/>
    <n v="125659.33379999999"/>
  </r>
  <r>
    <x v="11"/>
    <x v="17"/>
    <x v="1"/>
    <x v="22"/>
    <n v="157781"/>
    <n v="159358.81"/>
    <n v="154578.04570000002"/>
  </r>
  <r>
    <x v="11"/>
    <x v="18"/>
    <x v="2"/>
    <x v="23"/>
    <n v="182730"/>
    <n v="201003"/>
    <n v="158792.37"/>
  </r>
  <r>
    <x v="11"/>
    <x v="19"/>
    <x v="3"/>
    <x v="24"/>
    <n v="229169"/>
    <n v="222293.93"/>
    <n v="160051.62959999999"/>
  </r>
  <r>
    <x v="11"/>
    <x v="0"/>
    <x v="0"/>
    <x v="0"/>
    <n v="165652"/>
    <n v="152399.84"/>
    <n v="109727.8848"/>
  </r>
  <r>
    <x v="11"/>
    <x v="1"/>
    <x v="1"/>
    <x v="1"/>
    <n v="275144"/>
    <n v="250381.04"/>
    <n v="227846.7464"/>
  </r>
  <r>
    <x v="11"/>
    <x v="2"/>
    <x v="2"/>
    <x v="2"/>
    <n v="257452"/>
    <n v="247153.92000000001"/>
    <n v="207609.29280000002"/>
  </r>
  <r>
    <x v="11"/>
    <x v="3"/>
    <x v="3"/>
    <x v="3"/>
    <n v="256970"/>
    <n v="285236.7"/>
    <n v="290941.43400000001"/>
  </r>
  <r>
    <x v="11"/>
    <x v="4"/>
    <x v="0"/>
    <x v="4"/>
    <n v="279933"/>
    <n v="223946.4"/>
    <n v="161241.408"/>
  </r>
  <r>
    <x v="11"/>
    <x v="5"/>
    <x v="1"/>
    <x v="5"/>
    <n v="298873"/>
    <n v="340715.22"/>
    <n v="303236.54579999996"/>
  </r>
  <r>
    <x v="11"/>
    <x v="6"/>
    <x v="2"/>
    <x v="6"/>
    <n v="163835"/>
    <n v="150728.20000000001"/>
    <n v="105509.74"/>
  </r>
  <r>
    <x v="11"/>
    <x v="7"/>
    <x v="3"/>
    <x v="7"/>
    <n v="277856"/>
    <n v="258406.08"/>
    <n v="180884.25599999996"/>
  </r>
  <r>
    <x v="11"/>
    <x v="8"/>
    <x v="0"/>
    <x v="8"/>
    <n v="102226"/>
    <n v="111426.34"/>
    <n v="109197.8132"/>
  </r>
  <r>
    <x v="11"/>
    <x v="9"/>
    <x v="1"/>
    <x v="9"/>
    <n v="210987"/>
    <n v="164569.85999999999"/>
    <n v="139884.38099999999"/>
  </r>
  <r>
    <x v="11"/>
    <x v="10"/>
    <x v="2"/>
    <x v="10"/>
    <n v="209622"/>
    <n v="236872.86"/>
    <n v="243979.04579999999"/>
  </r>
  <r>
    <x v="11"/>
    <x v="11"/>
    <x v="3"/>
    <x v="11"/>
    <n v="165331"/>
    <n v="186824.03"/>
    <n v="149459.22400000002"/>
  </r>
  <r>
    <x v="0"/>
    <x v="12"/>
    <x v="0"/>
    <x v="12"/>
    <n v="235655"/>
    <n v="271003.25"/>
    <n v="265583.185"/>
  </r>
  <r>
    <x v="0"/>
    <x v="13"/>
    <x v="1"/>
    <x v="13"/>
    <n v="273821"/>
    <n v="298464.89"/>
    <n v="214894.72080000001"/>
  </r>
  <r>
    <x v="0"/>
    <x v="14"/>
    <x v="2"/>
    <x v="14"/>
    <n v="279222"/>
    <n v="254092.02"/>
    <n v="200732.69579999999"/>
  </r>
  <r>
    <x v="0"/>
    <x v="15"/>
    <x v="3"/>
    <x v="15"/>
    <n v="184107"/>
    <n v="195153.42"/>
    <n v="197104.95420000001"/>
  </r>
  <r>
    <x v="0"/>
    <x v="16"/>
    <x v="0"/>
    <x v="16"/>
    <n v="290887"/>
    <n v="299613.61"/>
    <n v="257667.70459999997"/>
  </r>
  <r>
    <x v="0"/>
    <x v="17"/>
    <x v="1"/>
    <x v="17"/>
    <n v="147967"/>
    <n v="170162.05"/>
    <n v="151444.22449999998"/>
  </r>
  <r>
    <x v="0"/>
    <x v="18"/>
    <x v="2"/>
    <x v="18"/>
    <n v="111714"/>
    <n v="90488.34"/>
    <n v="88678.573199999999"/>
  </r>
  <r>
    <x v="0"/>
    <x v="19"/>
    <x v="3"/>
    <x v="19"/>
    <n v="115960"/>
    <n v="118279.2"/>
    <n v="88709.4"/>
  </r>
  <r>
    <x v="0"/>
    <x v="0"/>
    <x v="0"/>
    <x v="20"/>
    <n v="250285"/>
    <n v="195222.3"/>
    <n v="142512.27899999998"/>
  </r>
  <r>
    <x v="0"/>
    <x v="1"/>
    <x v="1"/>
    <x v="21"/>
    <n v="260079"/>
    <n v="221067.15"/>
    <n v="194539.092"/>
  </r>
  <r>
    <x v="0"/>
    <x v="2"/>
    <x v="2"/>
    <x v="22"/>
    <n v="224292"/>
    <n v="210834.48"/>
    <n v="147584.13600000003"/>
  </r>
  <r>
    <x v="0"/>
    <x v="3"/>
    <x v="3"/>
    <x v="23"/>
    <n v="133615"/>
    <n v="152321.1"/>
    <n v="159937.155"/>
  </r>
  <r>
    <x v="0"/>
    <x v="4"/>
    <x v="0"/>
    <x v="24"/>
    <n v="272155"/>
    <n v="304813.59999999998"/>
    <n v="243850.88"/>
  </r>
  <r>
    <x v="0"/>
    <x v="5"/>
    <x v="1"/>
    <x v="0"/>
    <n v="282337"/>
    <n v="265396.78000000003"/>
    <n v="244165.03760000001"/>
  </r>
  <r>
    <x v="0"/>
    <x v="6"/>
    <x v="2"/>
    <x v="1"/>
    <n v="238616"/>
    <n v="255319.12"/>
    <n v="224680.82559999998"/>
  </r>
  <r>
    <x v="0"/>
    <x v="7"/>
    <x v="3"/>
    <x v="2"/>
    <n v="174506"/>
    <n v="150075.16"/>
    <n v="150075.16"/>
  </r>
  <r>
    <x v="1"/>
    <x v="8"/>
    <x v="0"/>
    <x v="3"/>
    <n v="245259"/>
    <n v="206017.56"/>
    <n v="166874.2236"/>
  </r>
  <r>
    <x v="1"/>
    <x v="9"/>
    <x v="1"/>
    <x v="4"/>
    <n v="282075"/>
    <n v="290537.25"/>
    <n v="235335.17249999999"/>
  </r>
  <r>
    <x v="1"/>
    <x v="10"/>
    <x v="2"/>
    <x v="5"/>
    <n v="182915"/>
    <n v="203035.65"/>
    <n v="188823.1545"/>
  </r>
  <r>
    <x v="1"/>
    <x v="11"/>
    <x v="3"/>
    <x v="6"/>
    <n v="274202"/>
    <n v="285170.08"/>
    <n v="216729.26080000002"/>
  </r>
  <r>
    <x v="1"/>
    <x v="12"/>
    <x v="0"/>
    <x v="7"/>
    <n v="187299"/>
    <n v="177934.05"/>
    <n v="151243.94249999998"/>
  </r>
  <r>
    <x v="1"/>
    <x v="13"/>
    <x v="1"/>
    <x v="8"/>
    <n v="127677"/>
    <n v="121293.15"/>
    <n v="99460.382999999987"/>
  </r>
  <r>
    <x v="1"/>
    <x v="14"/>
    <x v="2"/>
    <x v="9"/>
    <n v="265443"/>
    <n v="230935.41"/>
    <n v="212460.5772"/>
  </r>
  <r>
    <x v="1"/>
    <x v="15"/>
    <x v="3"/>
    <x v="10"/>
    <n v="199694"/>
    <n v="151767.44"/>
    <n v="145696.74239999999"/>
  </r>
  <r>
    <x v="1"/>
    <x v="16"/>
    <x v="0"/>
    <x v="11"/>
    <n v="168327"/>
    <n v="190209.51"/>
    <n v="165482.27370000002"/>
  </r>
  <r>
    <x v="1"/>
    <x v="17"/>
    <x v="1"/>
    <x v="12"/>
    <n v="245357"/>
    <n v="262531.99"/>
    <n v="207400.2721"/>
  </r>
  <r>
    <x v="1"/>
    <x v="18"/>
    <x v="2"/>
    <x v="13"/>
    <n v="102963"/>
    <n v="112229.67"/>
    <n v="98762.109599999996"/>
  </r>
  <r>
    <x v="1"/>
    <x v="19"/>
    <x v="3"/>
    <x v="14"/>
    <n v="189297"/>
    <n v="213905.61"/>
    <n v="179680.71239999999"/>
  </r>
  <r>
    <x v="1"/>
    <x v="0"/>
    <x v="0"/>
    <x v="15"/>
    <n v="266036"/>
    <n v="226130.6"/>
    <n v="223869.29400000002"/>
  </r>
  <r>
    <x v="1"/>
    <x v="1"/>
    <x v="1"/>
    <x v="16"/>
    <n v="275356"/>
    <n v="212024.12"/>
    <n v="184460.98440000002"/>
  </r>
  <r>
    <x v="1"/>
    <x v="2"/>
    <x v="2"/>
    <x v="17"/>
    <n v="183543"/>
    <n v="192720.15"/>
    <n v="179229.7395"/>
  </r>
  <r>
    <x v="1"/>
    <x v="3"/>
    <x v="3"/>
    <x v="18"/>
    <n v="157007"/>
    <n v="167997.49"/>
    <n v="174717.38959999999"/>
  </r>
  <r>
    <x v="1"/>
    <x v="4"/>
    <x v="0"/>
    <x v="19"/>
    <n v="246524"/>
    <n v="224336.84"/>
    <n v="157035.788"/>
  </r>
  <r>
    <x v="1"/>
    <x v="5"/>
    <x v="1"/>
    <x v="20"/>
    <n v="199739"/>
    <n v="187754.66"/>
    <n v="131428.26200000002"/>
  </r>
  <r>
    <x v="2"/>
    <x v="6"/>
    <x v="2"/>
    <x v="21"/>
    <n v="191841"/>
    <n v="216780.33"/>
    <n v="179927.67389999999"/>
  </r>
  <r>
    <x v="2"/>
    <x v="7"/>
    <x v="3"/>
    <x v="22"/>
    <n v="223705"/>
    <n v="176726.95"/>
    <n v="166123.33300000001"/>
  </r>
  <r>
    <x v="2"/>
    <x v="8"/>
    <x v="0"/>
    <x v="23"/>
    <n v="126194"/>
    <n v="127455.94"/>
    <n v="101964.75199999999"/>
  </r>
  <r>
    <x v="2"/>
    <x v="9"/>
    <x v="1"/>
    <x v="24"/>
    <n v="130274"/>
    <n v="110732.9"/>
    <n v="78620.358999999997"/>
  </r>
  <r>
    <x v="2"/>
    <x v="10"/>
    <x v="2"/>
    <x v="0"/>
    <n v="126404"/>
    <n v="128932.08"/>
    <n v="94120.418399999995"/>
  </r>
  <r>
    <x v="2"/>
    <x v="11"/>
    <x v="3"/>
    <x v="1"/>
    <n v="258713"/>
    <n v="250951.61"/>
    <n v="198251.77189999996"/>
  </r>
  <r>
    <x v="2"/>
    <x v="12"/>
    <x v="0"/>
    <x v="2"/>
    <n v="100231"/>
    <n v="103237.93"/>
    <n v="99108.412799999991"/>
  </r>
  <r>
    <x v="2"/>
    <x v="13"/>
    <x v="1"/>
    <x v="3"/>
    <n v="202610"/>
    <n v="218818.8"/>
    <n v="201313.29599999997"/>
  </r>
  <r>
    <x v="2"/>
    <x v="14"/>
    <x v="2"/>
    <x v="4"/>
    <n v="140574"/>
    <n v="146196.96"/>
    <n v="144734.99039999998"/>
  </r>
  <r>
    <x v="2"/>
    <x v="15"/>
    <x v="3"/>
    <x v="5"/>
    <n v="226392"/>
    <n v="239975.52"/>
    <n v="239975.52"/>
  </r>
  <r>
    <x v="2"/>
    <x v="16"/>
    <x v="0"/>
    <x v="6"/>
    <n v="256967"/>
    <n v="205573.6"/>
    <n v="207629.33600000001"/>
  </r>
  <r>
    <x v="2"/>
    <x v="17"/>
    <x v="1"/>
    <x v="7"/>
    <n v="244827"/>
    <n v="230137.38"/>
    <n v="191014.02539999998"/>
  </r>
  <r>
    <x v="2"/>
    <x v="18"/>
    <x v="2"/>
    <x v="8"/>
    <n v="236413"/>
    <n v="260054.3"/>
    <n v="273057.01500000001"/>
  </r>
  <r>
    <x v="2"/>
    <x v="19"/>
    <x v="3"/>
    <x v="9"/>
    <n v="241940"/>
    <n v="191132.6"/>
    <n v="147172.10200000001"/>
  </r>
  <r>
    <x v="2"/>
    <x v="0"/>
    <x v="0"/>
    <x v="10"/>
    <n v="210437"/>
    <n v="225167.59"/>
    <n v="213909.21050000002"/>
  </r>
  <r>
    <x v="3"/>
    <x v="1"/>
    <x v="1"/>
    <x v="11"/>
    <n v="268225"/>
    <n v="230673.5"/>
    <n v="191459.005"/>
  </r>
  <r>
    <x v="3"/>
    <x v="2"/>
    <x v="2"/>
    <x v="12"/>
    <n v="243090"/>
    <n v="279553.5"/>
    <n v="195687.45"/>
  </r>
  <r>
    <x v="3"/>
    <x v="3"/>
    <x v="3"/>
    <x v="13"/>
    <n v="269007"/>
    <n v="260936.79"/>
    <n v="224405.63940000001"/>
  </r>
  <r>
    <x v="3"/>
    <x v="4"/>
    <x v="0"/>
    <x v="14"/>
    <n v="133974"/>
    <n v="119236.86"/>
    <n v="114467.38560000001"/>
  </r>
  <r>
    <x v="3"/>
    <x v="5"/>
    <x v="1"/>
    <x v="15"/>
    <n v="295535"/>
    <n v="271892.2"/>
    <n v="193043.462"/>
  </r>
  <r>
    <x v="3"/>
    <x v="6"/>
    <x v="2"/>
    <x v="16"/>
    <n v="276681"/>
    <n v="312649.53000000003"/>
    <n v="328282.00650000002"/>
  </r>
  <r>
    <x v="3"/>
    <x v="7"/>
    <x v="3"/>
    <x v="17"/>
    <n v="238381"/>
    <n v="214542.9"/>
    <n v="223124.61599999998"/>
  </r>
  <r>
    <x v="3"/>
    <x v="8"/>
    <x v="0"/>
    <x v="18"/>
    <n v="114114"/>
    <n v="87867.78"/>
    <n v="65900.835000000006"/>
  </r>
  <r>
    <x v="3"/>
    <x v="9"/>
    <x v="1"/>
    <x v="19"/>
    <n v="218388"/>
    <n v="194365.32"/>
    <n v="194365.32"/>
  </r>
  <r>
    <x v="3"/>
    <x v="10"/>
    <x v="2"/>
    <x v="20"/>
    <n v="238275"/>
    <n v="207299.25"/>
    <n v="217664.21249999999"/>
  </r>
  <r>
    <x v="3"/>
    <x v="11"/>
    <x v="3"/>
    <x v="21"/>
    <n v="209272"/>
    <n v="221828.32"/>
    <n v="170807.8064"/>
  </r>
  <r>
    <x v="3"/>
    <x v="12"/>
    <x v="0"/>
    <x v="22"/>
    <n v="162180"/>
    <n v="144340.20000000001"/>
    <n v="141453.39600000001"/>
  </r>
  <r>
    <x v="3"/>
    <x v="13"/>
    <x v="1"/>
    <x v="23"/>
    <n v="255570"/>
    <n v="273459.90000000002"/>
    <n v="205094.92499999999"/>
  </r>
  <r>
    <x v="3"/>
    <x v="14"/>
    <x v="2"/>
    <x v="24"/>
    <n v="100377"/>
    <n v="108407.16"/>
    <n v="78053.155200000008"/>
  </r>
  <r>
    <x v="3"/>
    <x v="15"/>
    <x v="3"/>
    <x v="0"/>
    <n v="184082"/>
    <n v="206171.84"/>
    <n v="169060.90879999998"/>
  </r>
  <r>
    <x v="3"/>
    <x v="16"/>
    <x v="0"/>
    <x v="1"/>
    <n v="213059"/>
    <n v="208797.82"/>
    <n v="148246.4522"/>
  </r>
  <r>
    <x v="3"/>
    <x v="17"/>
    <x v="1"/>
    <x v="2"/>
    <n v="259834"/>
    <n v="249440.64000000001"/>
    <n v="236968.60800000001"/>
  </r>
  <r>
    <x v="4"/>
    <x v="18"/>
    <x v="2"/>
    <x v="3"/>
    <n v="131797"/>
    <n v="110709.48"/>
    <n v="99638.531999999992"/>
  </r>
  <r>
    <x v="4"/>
    <x v="19"/>
    <x v="3"/>
    <x v="4"/>
    <n v="294834"/>
    <n v="227022.18"/>
    <n v="206590.1838"/>
  </r>
  <r>
    <x v="4"/>
    <x v="0"/>
    <x v="0"/>
    <x v="5"/>
    <n v="186570"/>
    <n v="184704.3"/>
    <n v="153304.56899999999"/>
  </r>
  <r>
    <x v="4"/>
    <x v="1"/>
    <x v="1"/>
    <x v="6"/>
    <n v="206812"/>
    <n v="213016.36"/>
    <n v="183194.06959999996"/>
  </r>
  <r>
    <x v="4"/>
    <x v="2"/>
    <x v="2"/>
    <x v="7"/>
    <n v="209152"/>
    <n v="213335.04000000001"/>
    <n v="164267.98079999999"/>
  </r>
  <r>
    <x v="4"/>
    <x v="3"/>
    <x v="3"/>
    <x v="8"/>
    <n v="244065"/>
    <n v="219658.5"/>
    <n v="221855.08499999999"/>
  </r>
  <r>
    <x v="4"/>
    <x v="4"/>
    <x v="0"/>
    <x v="9"/>
    <n v="219532"/>
    <n v="241485.2"/>
    <n v="210092.12400000001"/>
  </r>
  <r>
    <x v="4"/>
    <x v="5"/>
    <x v="1"/>
    <x v="10"/>
    <n v="128430"/>
    <n v="106596.9"/>
    <n v="74617.83"/>
  </r>
  <r>
    <x v="4"/>
    <x v="6"/>
    <x v="2"/>
    <x v="11"/>
    <n v="177788"/>
    <n v="140452.51999999999"/>
    <n v="134834.41919999997"/>
  </r>
  <r>
    <x v="4"/>
    <x v="7"/>
    <x v="3"/>
    <x v="12"/>
    <n v="235069"/>
    <n v="228016.93"/>
    <n v="225736.76070000001"/>
  </r>
  <r>
    <x v="4"/>
    <x v="8"/>
    <x v="0"/>
    <x v="13"/>
    <n v="128547"/>
    <n v="101552.13"/>
    <n v="92412.438299999994"/>
  </r>
  <r>
    <x v="4"/>
    <x v="9"/>
    <x v="1"/>
    <x v="14"/>
    <n v="119326"/>
    <n v="125292.3"/>
    <n v="102739.686"/>
  </r>
  <r>
    <x v="4"/>
    <x v="10"/>
    <x v="2"/>
    <x v="15"/>
    <n v="247053"/>
    <n v="239641.41"/>
    <n v="251623.48050000001"/>
  </r>
  <r>
    <x v="4"/>
    <x v="11"/>
    <x v="3"/>
    <x v="16"/>
    <n v="218701"/>
    <n v="240571.1"/>
    <n v="197268.302"/>
  </r>
  <r>
    <x v="4"/>
    <x v="12"/>
    <x v="0"/>
    <x v="17"/>
    <n v="176103"/>
    <n v="170819.91"/>
    <n v="162278.91450000001"/>
  </r>
  <r>
    <x v="4"/>
    <x v="13"/>
    <x v="1"/>
    <x v="18"/>
    <n v="255007"/>
    <n v="242256.65"/>
    <n v="218030.98499999999"/>
  </r>
  <r>
    <x v="4"/>
    <x v="14"/>
    <x v="2"/>
    <x v="19"/>
    <n v="262994"/>
    <n v="210395.2"/>
    <n v="187251.728"/>
  </r>
  <r>
    <x v="5"/>
    <x v="15"/>
    <x v="3"/>
    <x v="20"/>
    <n v="275349"/>
    <n v="313897.86"/>
    <n v="232284.41640000002"/>
  </r>
  <r>
    <x v="5"/>
    <x v="16"/>
    <x v="0"/>
    <x v="21"/>
    <n v="198614"/>
    <n v="214503.12"/>
    <n v="158732.3088"/>
  </r>
  <r>
    <x v="5"/>
    <x v="17"/>
    <x v="1"/>
    <x v="22"/>
    <n v="286095"/>
    <n v="280373.09999999998"/>
    <n v="288784.29299999995"/>
  </r>
  <r>
    <x v="5"/>
    <x v="18"/>
    <x v="2"/>
    <x v="23"/>
    <n v="295426"/>
    <n v="274746.18"/>
    <n v="269251.25640000001"/>
  </r>
  <r>
    <x v="5"/>
    <x v="19"/>
    <x v="3"/>
    <x v="24"/>
    <n v="123373"/>
    <n v="123373"/>
    <n v="104867.05"/>
  </r>
  <r>
    <x v="5"/>
    <x v="0"/>
    <x v="0"/>
    <x v="0"/>
    <n v="164199"/>
    <n v="174050.94"/>
    <n v="134019.22380000001"/>
  </r>
  <r>
    <x v="5"/>
    <x v="1"/>
    <x v="1"/>
    <x v="1"/>
    <n v="136929"/>
    <n v="145144.74"/>
    <n v="145144.74"/>
  </r>
  <r>
    <x v="5"/>
    <x v="2"/>
    <x v="2"/>
    <x v="2"/>
    <n v="164860"/>
    <n v="138482.4"/>
    <n v="135712.75199999998"/>
  </r>
  <r>
    <x v="5"/>
    <x v="3"/>
    <x v="3"/>
    <x v="3"/>
    <n v="131274"/>
    <n v="133899.48000000001"/>
    <n v="131221.49040000001"/>
  </r>
  <r>
    <x v="5"/>
    <x v="4"/>
    <x v="0"/>
    <x v="4"/>
    <n v="182908"/>
    <n v="192053.4"/>
    <n v="140198.98199999999"/>
  </r>
  <r>
    <x v="5"/>
    <x v="5"/>
    <x v="1"/>
    <x v="5"/>
    <n v="256083"/>
    <n v="263765.49"/>
    <n v="226838.32140000002"/>
  </r>
  <r>
    <x v="5"/>
    <x v="6"/>
    <x v="2"/>
    <x v="6"/>
    <n v="175436"/>
    <n v="170172.92"/>
    <n v="132734.87760000001"/>
  </r>
  <r>
    <x v="5"/>
    <x v="7"/>
    <x v="3"/>
    <x v="7"/>
    <n v="129893"/>
    <n v="118202.63"/>
    <n v="87469.946200000006"/>
  </r>
  <r>
    <x v="5"/>
    <x v="8"/>
    <x v="0"/>
    <x v="8"/>
    <n v="279567"/>
    <n v="251610.3"/>
    <n v="191223.82800000001"/>
  </r>
  <r>
    <x v="5"/>
    <x v="9"/>
    <x v="1"/>
    <x v="9"/>
    <n v="132807"/>
    <n v="144759.63"/>
    <n v="123045.68550000001"/>
  </r>
  <r>
    <x v="5"/>
    <x v="10"/>
    <x v="2"/>
    <x v="10"/>
    <n v="200749"/>
    <n v="190711.55"/>
    <n v="158290.58649999998"/>
  </r>
  <r>
    <x v="5"/>
    <x v="11"/>
    <x v="3"/>
    <x v="11"/>
    <n v="236992"/>
    <n v="218032.64000000001"/>
    <n v="202770.35519999999"/>
  </r>
  <r>
    <x v="6"/>
    <x v="12"/>
    <x v="0"/>
    <x v="12"/>
    <n v="115807"/>
    <n v="112332.79"/>
    <n v="101099.511"/>
  </r>
  <r>
    <x v="6"/>
    <x v="13"/>
    <x v="1"/>
    <x v="13"/>
    <n v="245495"/>
    <n v="206215.8"/>
    <n v="214464.432"/>
  </r>
  <r>
    <x v="6"/>
    <x v="14"/>
    <x v="2"/>
    <x v="14"/>
    <n v="289360"/>
    <n v="219913.60000000001"/>
    <n v="228710.14400000003"/>
  </r>
  <r>
    <x v="6"/>
    <x v="15"/>
    <x v="3"/>
    <x v="15"/>
    <n v="299765"/>
    <n v="242809.65"/>
    <n v="223384.878"/>
  </r>
  <r>
    <x v="6"/>
    <x v="16"/>
    <x v="0"/>
    <x v="16"/>
    <n v="294697"/>
    <n v="232810.63"/>
    <n v="216513.88589999999"/>
  </r>
  <r>
    <x v="6"/>
    <x v="17"/>
    <x v="1"/>
    <x v="17"/>
    <n v="219712"/>
    <n v="246077.44"/>
    <n v="174714.98239999998"/>
  </r>
  <r>
    <x v="6"/>
    <x v="18"/>
    <x v="2"/>
    <x v="18"/>
    <n v="113510"/>
    <n v="107834.5"/>
    <n v="76562.494999999995"/>
  </r>
  <r>
    <x v="6"/>
    <x v="19"/>
    <x v="3"/>
    <x v="19"/>
    <n v="115729"/>
    <n v="109942.55"/>
    <n v="87954.04"/>
  </r>
  <r>
    <x v="6"/>
    <x v="0"/>
    <x v="0"/>
    <x v="20"/>
    <n v="271571"/>
    <n v="203678.25"/>
    <n v="177200.07750000001"/>
  </r>
  <r>
    <x v="6"/>
    <x v="1"/>
    <x v="1"/>
    <x v="21"/>
    <n v="298232"/>
    <n v="265426.48"/>
    <n v="244192.36159999997"/>
  </r>
  <r>
    <x v="6"/>
    <x v="2"/>
    <x v="2"/>
    <x v="22"/>
    <n v="126267"/>
    <n v="113640.3"/>
    <n v="97730.65800000001"/>
  </r>
  <r>
    <x v="6"/>
    <x v="3"/>
    <x v="3"/>
    <x v="23"/>
    <n v="169733"/>
    <n v="174824.99"/>
    <n v="159090.7409"/>
  </r>
  <r>
    <x v="6"/>
    <x v="4"/>
    <x v="0"/>
    <x v="24"/>
    <n v="264199"/>
    <n v="280050.94"/>
    <n v="207237.69559999998"/>
  </r>
  <r>
    <x v="6"/>
    <x v="5"/>
    <x v="1"/>
    <x v="0"/>
    <n v="194422"/>
    <n v="159426.04"/>
    <n v="159426.04"/>
  </r>
  <r>
    <x v="6"/>
    <x v="6"/>
    <x v="2"/>
    <x v="1"/>
    <n v="178738"/>
    <n v="193037.04"/>
    <n v="138986.66880000001"/>
  </r>
  <r>
    <x v="6"/>
    <x v="7"/>
    <x v="3"/>
    <x v="2"/>
    <n v="213531"/>
    <n v="230613.48"/>
    <n v="223695.07560000001"/>
  </r>
  <r>
    <x v="6"/>
    <x v="8"/>
    <x v="0"/>
    <x v="3"/>
    <n v="154821"/>
    <n v="173399.52"/>
    <n v="152591.57759999999"/>
  </r>
  <r>
    <x v="7"/>
    <x v="9"/>
    <x v="1"/>
    <x v="4"/>
    <n v="141037"/>
    <n v="110008.86"/>
    <n v="96807.796799999996"/>
  </r>
  <r>
    <x v="7"/>
    <x v="10"/>
    <x v="2"/>
    <x v="5"/>
    <n v="265026"/>
    <n v="294178.86"/>
    <n v="291237.07139999996"/>
  </r>
  <r>
    <x v="7"/>
    <x v="11"/>
    <x v="3"/>
    <x v="6"/>
    <n v="123471"/>
    <n v="101246.22"/>
    <n v="91121.598000000013"/>
  </r>
  <r>
    <x v="7"/>
    <x v="12"/>
    <x v="0"/>
    <x v="7"/>
    <n v="144491"/>
    <n v="150270.64000000001"/>
    <n v="121719.21840000001"/>
  </r>
  <r>
    <x v="7"/>
    <x v="13"/>
    <x v="1"/>
    <x v="8"/>
    <n v="139781"/>
    <n v="153759.1"/>
    <n v="135308.008"/>
  </r>
  <r>
    <x v="7"/>
    <x v="14"/>
    <x v="2"/>
    <x v="9"/>
    <n v="105991"/>
    <n v="85852.71"/>
    <n v="74691.857700000008"/>
  </r>
  <r>
    <x v="7"/>
    <x v="15"/>
    <x v="3"/>
    <x v="10"/>
    <n v="220563"/>
    <n v="233796.78"/>
    <n v="170671.64940000002"/>
  </r>
  <r>
    <x v="7"/>
    <x v="16"/>
    <x v="0"/>
    <x v="11"/>
    <n v="215221"/>
    <n v="187242.27"/>
    <n v="134814.4344"/>
  </r>
  <r>
    <x v="7"/>
    <x v="17"/>
    <x v="1"/>
    <x v="12"/>
    <n v="100108"/>
    <n v="91098.28"/>
    <n v="90187.297200000001"/>
  </r>
  <r>
    <x v="7"/>
    <x v="18"/>
    <x v="2"/>
    <x v="13"/>
    <n v="132186"/>
    <n v="112358.1"/>
    <n v="111234.519"/>
  </r>
  <r>
    <x v="7"/>
    <x v="19"/>
    <x v="3"/>
    <x v="14"/>
    <n v="254101"/>
    <n v="221067.87"/>
    <n v="194539.72559999998"/>
  </r>
  <r>
    <x v="7"/>
    <x v="0"/>
    <x v="0"/>
    <x v="15"/>
    <n v="267757"/>
    <n v="294532.7"/>
    <n v="297478.027"/>
  </r>
  <r>
    <x v="7"/>
    <x v="1"/>
    <x v="1"/>
    <x v="16"/>
    <n v="267530"/>
    <n v="219374.6"/>
    <n v="157949.712"/>
  </r>
  <r>
    <x v="7"/>
    <x v="2"/>
    <x v="2"/>
    <x v="17"/>
    <n v="174950"/>
    <n v="150457"/>
    <n v="156475.28"/>
  </r>
  <r>
    <x v="7"/>
    <x v="3"/>
    <x v="3"/>
    <x v="18"/>
    <n v="137937"/>
    <n v="117246.45"/>
    <n v="113729.05650000001"/>
  </r>
  <r>
    <x v="7"/>
    <x v="4"/>
    <x v="0"/>
    <x v="19"/>
    <n v="142051"/>
    <n v="161938.14000000001"/>
    <n v="140886.18180000002"/>
  </r>
  <r>
    <x v="7"/>
    <x v="5"/>
    <x v="1"/>
    <x v="20"/>
    <n v="231909"/>
    <n v="259738.08"/>
    <n v="205193.08319999999"/>
  </r>
  <r>
    <x v="8"/>
    <x v="6"/>
    <x v="2"/>
    <x v="21"/>
    <n v="106219"/>
    <n v="93472.72"/>
    <n v="65430.904000000002"/>
  </r>
  <r>
    <x v="8"/>
    <x v="7"/>
    <x v="3"/>
    <x v="22"/>
    <n v="111663"/>
    <n v="122829.3"/>
    <n v="119144.421"/>
  </r>
  <r>
    <x v="8"/>
    <x v="8"/>
    <x v="0"/>
    <x v="23"/>
    <n v="114032"/>
    <n v="103769.12"/>
    <n v="98580.664000000004"/>
  </r>
  <r>
    <x v="8"/>
    <x v="9"/>
    <x v="1"/>
    <x v="24"/>
    <n v="141722"/>
    <n v="130384.24"/>
    <n v="92572.810400000017"/>
  </r>
  <r>
    <x v="8"/>
    <x v="10"/>
    <x v="2"/>
    <x v="0"/>
    <n v="202313"/>
    <n v="167919.79"/>
    <n v="117543.853"/>
  </r>
  <r>
    <x v="8"/>
    <x v="11"/>
    <x v="3"/>
    <x v="1"/>
    <n v="286359"/>
    <n v="231950.79"/>
    <n v="173963.0925"/>
  </r>
  <r>
    <x v="8"/>
    <x v="12"/>
    <x v="0"/>
    <x v="2"/>
    <n v="221991"/>
    <n v="226430.82"/>
    <n v="185673.27240000002"/>
  </r>
  <r>
    <x v="8"/>
    <x v="13"/>
    <x v="1"/>
    <x v="3"/>
    <n v="102244"/>
    <n v="111445.96"/>
    <n v="82470.010399999999"/>
  </r>
  <r>
    <x v="8"/>
    <x v="14"/>
    <x v="2"/>
    <x v="4"/>
    <n v="275380"/>
    <n v="231319.2"/>
    <n v="171176.20800000001"/>
  </r>
  <r>
    <x v="8"/>
    <x v="15"/>
    <x v="3"/>
    <x v="5"/>
    <n v="203644"/>
    <n v="187352.48"/>
    <n v="131146.736"/>
  </r>
  <r>
    <x v="8"/>
    <x v="16"/>
    <x v="0"/>
    <x v="6"/>
    <n v="107705"/>
    <n v="85086.95"/>
    <n v="83385.210999999996"/>
  </r>
  <r>
    <x v="8"/>
    <x v="17"/>
    <x v="1"/>
    <x v="7"/>
    <n v="171612"/>
    <n v="133857.35999999999"/>
    <n v="112440.18239999999"/>
  </r>
  <r>
    <x v="8"/>
    <x v="18"/>
    <x v="2"/>
    <x v="8"/>
    <n v="187752"/>
    <n v="206527.2"/>
    <n v="173482.848"/>
  </r>
  <r>
    <x v="8"/>
    <x v="19"/>
    <x v="3"/>
    <x v="9"/>
    <n v="203158"/>
    <n v="209252.74"/>
    <n v="163217.1372"/>
  </r>
  <r>
    <x v="8"/>
    <x v="0"/>
    <x v="0"/>
    <x v="10"/>
    <n v="147597"/>
    <n v="168260.58"/>
    <n v="149751.91619999998"/>
  </r>
  <r>
    <x v="8"/>
    <x v="1"/>
    <x v="1"/>
    <x v="11"/>
    <n v="280625"/>
    <n v="297462.5"/>
    <n v="309361"/>
  </r>
  <r>
    <x v="9"/>
    <x v="2"/>
    <x v="2"/>
    <x v="12"/>
    <n v="111789"/>
    <n v="89431.2"/>
    <n v="76016.52"/>
  </r>
  <r>
    <x v="9"/>
    <x v="3"/>
    <x v="3"/>
    <x v="13"/>
    <n v="118864"/>
    <n v="103411.68"/>
    <n v="85831.694399999993"/>
  </r>
  <r>
    <x v="9"/>
    <x v="4"/>
    <x v="0"/>
    <x v="14"/>
    <n v="207672"/>
    <n v="174444.48"/>
    <n v="134322.24960000001"/>
  </r>
  <r>
    <x v="9"/>
    <x v="5"/>
    <x v="1"/>
    <x v="15"/>
    <n v="143152"/>
    <n v="160330.23999999999"/>
    <n v="139487.3088"/>
  </r>
  <r>
    <x v="9"/>
    <x v="6"/>
    <x v="2"/>
    <x v="16"/>
    <n v="155739"/>
    <n v="171312.9"/>
    <n v="157607.86799999999"/>
  </r>
  <r>
    <x v="9"/>
    <x v="7"/>
    <x v="3"/>
    <x v="17"/>
    <n v="265608"/>
    <n v="231078.96"/>
    <n v="173309.22"/>
  </r>
  <r>
    <x v="9"/>
    <x v="8"/>
    <x v="0"/>
    <x v="18"/>
    <n v="165808"/>
    <n v="177414.56"/>
    <n v="149028.2304"/>
  </r>
  <r>
    <x v="9"/>
    <x v="9"/>
    <x v="1"/>
    <x v="19"/>
    <n v="151898"/>
    <n v="136708.20000000001"/>
    <n v="139442.364"/>
  </r>
  <r>
    <x v="9"/>
    <x v="10"/>
    <x v="2"/>
    <x v="20"/>
    <n v="200331"/>
    <n v="202334.31"/>
    <n v="161867.448"/>
  </r>
  <r>
    <x v="9"/>
    <x v="11"/>
    <x v="3"/>
    <x v="21"/>
    <n v="167660"/>
    <n v="162630.20000000001"/>
    <n v="151246.08600000001"/>
  </r>
  <r>
    <x v="9"/>
    <x v="12"/>
    <x v="0"/>
    <x v="22"/>
    <n v="229037"/>
    <n v="183229.6"/>
    <n v="185061.89600000001"/>
  </r>
  <r>
    <x v="9"/>
    <x v="13"/>
    <x v="1"/>
    <x v="23"/>
    <n v="173296"/>
    <n v="175028.96"/>
    <n v="133022.00959999999"/>
  </r>
  <r>
    <x v="9"/>
    <x v="14"/>
    <x v="2"/>
    <x v="24"/>
    <n v="122264"/>
    <n v="132045.12"/>
    <n v="130724.66879999998"/>
  </r>
  <r>
    <x v="9"/>
    <x v="15"/>
    <x v="3"/>
    <x v="0"/>
    <n v="140570"/>
    <n v="113861.7"/>
    <n v="79703.19"/>
  </r>
  <r>
    <x v="9"/>
    <x v="16"/>
    <x v="0"/>
    <x v="1"/>
    <n v="200092"/>
    <n v="202092.92"/>
    <n v="143485.97320000001"/>
  </r>
  <r>
    <x v="9"/>
    <x v="17"/>
    <x v="1"/>
    <x v="2"/>
    <n v="216278"/>
    <n v="179510.74"/>
    <n v="183100.95480000001"/>
  </r>
  <r>
    <x v="9"/>
    <x v="18"/>
    <x v="2"/>
    <x v="3"/>
    <n v="273617"/>
    <n v="240782.96"/>
    <n v="187810.70879999999"/>
  </r>
  <r>
    <x v="9"/>
    <x v="19"/>
    <x v="3"/>
    <x v="4"/>
    <n v="267204"/>
    <n v="203075.04"/>
    <n v="205105.7904"/>
  </r>
  <r>
    <x v="10"/>
    <x v="0"/>
    <x v="0"/>
    <x v="5"/>
    <n v="144834"/>
    <n v="133247.28"/>
    <n v="107930.2968"/>
  </r>
  <r>
    <x v="10"/>
    <x v="1"/>
    <x v="1"/>
    <x v="6"/>
    <n v="236432"/>
    <n v="229339.04"/>
    <n v="224752.25920000003"/>
  </r>
  <r>
    <x v="10"/>
    <x v="2"/>
    <x v="2"/>
    <x v="7"/>
    <n v="279698"/>
    <n v="223758.4"/>
    <n v="212570.48"/>
  </r>
  <r>
    <x v="10"/>
    <x v="3"/>
    <x v="3"/>
    <x v="8"/>
    <n v="211931"/>
    <n v="233124.1"/>
    <n v="202817.967"/>
  </r>
  <r>
    <x v="10"/>
    <x v="4"/>
    <x v="0"/>
    <x v="9"/>
    <n v="204460"/>
    <n v="179924.8"/>
    <n v="134943.6"/>
  </r>
  <r>
    <x v="10"/>
    <x v="5"/>
    <x v="1"/>
    <x v="10"/>
    <n v="193146"/>
    <n v="175762.86"/>
    <n v="140610.288"/>
  </r>
  <r>
    <x v="10"/>
    <x v="6"/>
    <x v="2"/>
    <x v="11"/>
    <n v="267777"/>
    <n v="273132.53999999998"/>
    <n v="286789.16700000002"/>
  </r>
  <r>
    <x v="10"/>
    <x v="7"/>
    <x v="3"/>
    <x v="12"/>
    <n v="181585"/>
    <n v="157978.95000000001"/>
    <n v="157978.95000000001"/>
  </r>
  <r>
    <x v="10"/>
    <x v="8"/>
    <x v="0"/>
    <x v="13"/>
    <n v="254893"/>
    <n v="203914.4"/>
    <n v="191679.53599999996"/>
  </r>
  <r>
    <x v="10"/>
    <x v="9"/>
    <x v="1"/>
    <x v="14"/>
    <n v="107694"/>
    <n v="93693.78"/>
    <n v="79639.713000000003"/>
  </r>
  <r>
    <x v="10"/>
    <x v="10"/>
    <x v="2"/>
    <x v="15"/>
    <n v="219363"/>
    <n v="210588.48"/>
    <n v="191635.51679999998"/>
  </r>
  <r>
    <x v="10"/>
    <x v="11"/>
    <x v="3"/>
    <x v="16"/>
    <n v="145529"/>
    <n v="109146.75"/>
    <n v="101506.47749999999"/>
  </r>
  <r>
    <x v="10"/>
    <x v="12"/>
    <x v="0"/>
    <x v="17"/>
    <n v="211968"/>
    <n v="211968"/>
    <n v="150497.28"/>
  </r>
  <r>
    <x v="10"/>
    <x v="13"/>
    <x v="1"/>
    <x v="18"/>
    <n v="134078"/>
    <n v="134078"/>
    <n v="119329.42"/>
  </r>
  <r>
    <x v="10"/>
    <x v="14"/>
    <x v="2"/>
    <x v="19"/>
    <n v="264602"/>
    <n v="230203.74"/>
    <n v="227901.70259999999"/>
  </r>
  <r>
    <x v="10"/>
    <x v="15"/>
    <x v="3"/>
    <x v="20"/>
    <n v="234094"/>
    <n v="189616.14"/>
    <n v="151692.91200000001"/>
  </r>
  <r>
    <x v="10"/>
    <x v="16"/>
    <x v="0"/>
    <x v="21"/>
    <n v="139521"/>
    <n v="117197.64"/>
    <n v="111337.758"/>
  </r>
  <r>
    <x v="10"/>
    <x v="17"/>
    <x v="1"/>
    <x v="22"/>
    <n v="258377"/>
    <n v="266128.31"/>
    <n v="212902.64800000002"/>
  </r>
  <r>
    <x v="11"/>
    <x v="18"/>
    <x v="2"/>
    <x v="23"/>
    <n v="157917"/>
    <n v="138966.96"/>
    <n v="119511.58559999999"/>
  </r>
  <r>
    <x v="11"/>
    <x v="19"/>
    <x v="3"/>
    <x v="24"/>
    <n v="277954"/>
    <n v="239040.44"/>
    <n v="231869.2268"/>
  </r>
  <r>
    <x v="11"/>
    <x v="0"/>
    <x v="0"/>
    <x v="0"/>
    <n v="267496"/>
    <n v="275520.88"/>
    <n v="212151.07760000002"/>
  </r>
  <r>
    <x v="11"/>
    <x v="1"/>
    <x v="1"/>
    <x v="1"/>
    <n v="295173"/>
    <n v="247945.32"/>
    <n v="228109.69440000001"/>
  </r>
  <r>
    <x v="11"/>
    <x v="2"/>
    <x v="2"/>
    <x v="2"/>
    <n v="191167"/>
    <n v="177785.31"/>
    <n v="183118.86929999999"/>
  </r>
  <r>
    <x v="11"/>
    <x v="3"/>
    <x v="3"/>
    <x v="3"/>
    <n v="150144"/>
    <n v="171164.16"/>
    <n v="128373.12"/>
  </r>
  <r>
    <x v="11"/>
    <x v="4"/>
    <x v="0"/>
    <x v="4"/>
    <n v="226744"/>
    <n v="183662.64"/>
    <n v="167133.00240000003"/>
  </r>
  <r>
    <x v="11"/>
    <x v="5"/>
    <x v="1"/>
    <x v="5"/>
    <n v="282683"/>
    <n v="271375.68"/>
    <n v="230669.32800000001"/>
  </r>
  <r>
    <x v="11"/>
    <x v="6"/>
    <x v="2"/>
    <x v="6"/>
    <n v="130230"/>
    <n v="139346.1"/>
    <n v="133772.25600000002"/>
  </r>
  <r>
    <x v="11"/>
    <x v="7"/>
    <x v="3"/>
    <x v="7"/>
    <n v="162034"/>
    <n v="162034"/>
    <n v="153932.29999999999"/>
  </r>
  <r>
    <x v="11"/>
    <x v="8"/>
    <x v="0"/>
    <x v="8"/>
    <n v="182458"/>
    <n v="191580.9"/>
    <n v="141769.86600000001"/>
  </r>
  <r>
    <x v="11"/>
    <x v="9"/>
    <x v="1"/>
    <x v="9"/>
    <n v="239334"/>
    <n v="265660.74"/>
    <n v="217841.80679999999"/>
  </r>
  <r>
    <x v="11"/>
    <x v="10"/>
    <x v="2"/>
    <x v="10"/>
    <n v="242893"/>
    <n v="228319.42"/>
    <n v="198637.89540000004"/>
  </r>
  <r>
    <x v="11"/>
    <x v="11"/>
    <x v="3"/>
    <x v="11"/>
    <n v="122047"/>
    <n v="117165.12"/>
    <n v="110135.21279999999"/>
  </r>
  <r>
    <x v="11"/>
    <x v="12"/>
    <x v="0"/>
    <x v="12"/>
    <n v="274601"/>
    <n v="269108.98"/>
    <n v="188376.28599999996"/>
  </r>
  <r>
    <x v="11"/>
    <x v="13"/>
    <x v="1"/>
    <x v="13"/>
    <n v="112341"/>
    <n v="84255.75"/>
    <n v="79200.404999999999"/>
  </r>
  <r>
    <x v="11"/>
    <x v="14"/>
    <x v="2"/>
    <x v="14"/>
    <n v="177273"/>
    <n v="157772.97"/>
    <n v="126218.37599999999"/>
  </r>
  <r>
    <x v="11"/>
    <x v="15"/>
    <x v="3"/>
    <x v="15"/>
    <n v="218061"/>
    <n v="246408.93"/>
    <n v="182342.608200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ela dinâmica1" cacheId="0" applyNumberFormats="0" applyBorderFormats="0" applyFontFormats="0" applyPatternFormats="0" applyAlignmentFormats="0" applyWidthHeightFormats="1" dataCaption="Valores" showError="1" updatedVersion="6" minRefreshableVersion="3" useAutoFormatting="1" itemPrintTitles="1" createdVersion="4" indent="0" outline="1" outlineData="1" multipleFieldFilters="0">
  <location ref="C3:F8" firstHeaderRow="0" firstDataRow="1" firstDataCol="1" rowPageCount="1" colPageCount="1"/>
  <pivotFields count="7">
    <pivotField axis="axisRow" showAll="0">
      <items count="23">
        <item x="0"/>
        <item x="1"/>
        <item m="1" x="14"/>
        <item m="1" x="21"/>
        <item m="1" x="12"/>
        <item m="1" x="13"/>
        <item m="1" x="16"/>
        <item m="1" x="18"/>
        <item m="1" x="20"/>
        <item m="1" x="19"/>
        <item m="1" x="15"/>
        <item m="1" x="17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21">
        <item x="8"/>
        <item x="16"/>
        <item x="9"/>
        <item x="6"/>
        <item x="12"/>
        <item x="17"/>
        <item x="13"/>
        <item x="2"/>
        <item x="3"/>
        <item x="7"/>
        <item x="4"/>
        <item x="18"/>
        <item x="11"/>
        <item x="1"/>
        <item x="19"/>
        <item x="15"/>
        <item x="14"/>
        <item x="10"/>
        <item x="0"/>
        <item x="5"/>
        <item t="default"/>
      </items>
    </pivotField>
    <pivotField axis="axisPage" showAll="0">
      <items count="5">
        <item x="0"/>
        <item x="2"/>
        <item x="1"/>
        <item x="3"/>
        <item t="default"/>
      </items>
    </pivotField>
    <pivotField showAll="0">
      <items count="50">
        <item h="1" x="0"/>
        <item h="1" x="1"/>
        <item h="1" m="1" x="28"/>
        <item h="1" x="2"/>
        <item h="1" x="3"/>
        <item h="1" m="1" x="30"/>
        <item h="1" x="4"/>
        <item h="1" m="1" x="39"/>
        <item h="1" m="1" x="44"/>
        <item h="1" x="5"/>
        <item h="1" x="6"/>
        <item h="1" m="1" x="42"/>
        <item h="1" m="1" x="31"/>
        <item h="1" m="1" x="33"/>
        <item h="1" m="1" x="40"/>
        <item h="1" m="1" x="36"/>
        <item h="1" x="7"/>
        <item h="1" m="1" x="47"/>
        <item h="1" x="8"/>
        <item h="1" x="9"/>
        <item h="1" m="1" x="25"/>
        <item h="1" x="10"/>
        <item h="1" m="1" x="48"/>
        <item h="1" m="1" x="37"/>
        <item h="1" x="11"/>
        <item h="1" x="12"/>
        <item h="1" m="1" x="46"/>
        <item h="1" m="1" x="34"/>
        <item h="1" x="13"/>
        <item h="1" x="14"/>
        <item h="1" m="1" x="27"/>
        <item h="1" x="15"/>
        <item h="1" m="1" x="32"/>
        <item h="1" m="1" x="45"/>
        <item h="1" m="1" x="38"/>
        <item h="1" x="16"/>
        <item h="1" m="1" x="41"/>
        <item h="1" m="1" x="43"/>
        <item h="1" x="17"/>
        <item h="1" m="1" x="35"/>
        <item h="1" x="18"/>
        <item h="1" x="19"/>
        <item h="1" m="1" x="29"/>
        <item h="1" m="1" x="26"/>
        <item h="1" x="20"/>
        <item h="1" x="21"/>
        <item x="22"/>
        <item h="1" x="23"/>
        <item h="1" x="24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5">
    <i>
      <x/>
    </i>
    <i>
      <x v="1"/>
    </i>
    <i>
      <x v="16"/>
    </i>
    <i>
      <x v="1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2" item="1" hier="-1"/>
  </pageFields>
  <dataFields count="3">
    <dataField name="Suma de Valor Proyectado 2019" fld="4" baseField="0" baseItem="0"/>
    <dataField name="Soma de Valor Realizado 2019" fld="5" baseField="0" baseItem="0"/>
    <dataField name="Soma de Valor Realizado 2018" fld="6" baseField="0" baseItem="0"/>
  </dataFields>
  <formats count="1">
    <format dxfId="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STINO" xr10:uid="{A25DF182-7268-49E9-946E-E2036FA6F01D}" sourceName="DESTINO">
  <pivotTables>
    <pivotTable tabId="16" name="Tabela dinâmica1"/>
  </pivotTables>
  <data>
    <tabular pivotCacheId="2">
      <items count="49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 s="1"/>
        <i x="23"/>
        <i x="24"/>
        <i x="28" nd="1"/>
        <i x="30" nd="1"/>
        <i x="39" nd="1"/>
        <i x="44" nd="1"/>
        <i x="42" nd="1"/>
        <i x="31" nd="1"/>
        <i x="33" nd="1"/>
        <i x="40" nd="1"/>
        <i x="36" nd="1"/>
        <i x="47" nd="1"/>
        <i x="25" nd="1"/>
        <i x="48" nd="1"/>
        <i x="37" nd="1"/>
        <i x="46" nd="1"/>
        <i x="34" nd="1"/>
        <i x="27" nd="1"/>
        <i x="32" nd="1"/>
        <i x="45" nd="1"/>
        <i x="38" nd="1"/>
        <i x="41" nd="1"/>
        <i x="43" nd="1"/>
        <i x="35" nd="1"/>
        <i x="29" nd="1"/>
        <i x="26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DUCTO" xr10:uid="{626F7CFF-1255-43AA-9A96-083E907F17BD}" sourceName="PRODUCTO">
  <pivotTables>
    <pivotTable tabId="16" name="Tabela dinâmica1"/>
  </pivotTables>
  <data>
    <tabular pivotCacheId="2">
      <items count="20">
        <i x="2" s="1"/>
        <i x="8" s="1" nd="1"/>
        <i x="16" s="1" nd="1"/>
        <i x="9" s="1" nd="1"/>
        <i x="6" s="1" nd="1"/>
        <i x="12" s="1" nd="1"/>
        <i x="17" s="1" nd="1"/>
        <i x="13" s="1" nd="1"/>
        <i x="3" s="1" nd="1"/>
        <i x="7" s="1" nd="1"/>
        <i x="4" s="1" nd="1"/>
        <i x="18" s="1" nd="1"/>
        <i x="11" s="1" nd="1"/>
        <i x="1" s="1" nd="1"/>
        <i x="19" s="1" nd="1"/>
        <i x="15" s="1" nd="1"/>
        <i x="14" s="1" nd="1"/>
        <i x="10" s="1" nd="1"/>
        <i x="0" s="1" nd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RANSPORTE" xr10:uid="{E94BAF46-8479-41EF-B1B2-9F97D6C23556}" sourceName="TRANSPORTE">
  <pivotTables>
    <pivotTable tabId="16" name="Tabela dinâmica1"/>
  </pivotTables>
  <data>
    <tabular pivotCacheId="2">
      <items count="4">
        <i x="0"/>
        <i x="2" s="1"/>
        <i x="1"/>
        <i x="3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TINO" xr10:uid="{418A1E6A-D310-4B57-8DDE-E3E68D29DE97}" cache="SegmentaciónDeDatos_DESTINO" caption="DESTINO" startItem="20" columnCount="2" style="SlicerStyleDark5" rowHeight="241300"/>
  <slicer name="PRODUCTO" xr10:uid="{AC176471-31C4-4691-AF79-6A5C4045FD05}" cache="SegmentaciónDeDatos_PRODUCTO" caption="PRODUCTO" columnCount="10" style="SlicerStyleDark5" rowHeight="241300"/>
  <slicer name="TRANSPORTE" xr10:uid="{6ADFA67C-CABE-4C48-B8B5-867689AC614B}" cache="SegmentaciónDeDatos_TRANSPORTE" caption="TRANSPORTE" columnCount="6" style="SlicerStyleDark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69EA25-2248-4952-B0C6-133FD64E4CE6}" name="Tabla1" displayName="Tabla1" ref="B3:H819" totalsRowShown="0" headerRowDxfId="8" dataDxfId="7" dataCellStyle="Millares">
  <autoFilter ref="B3:H819" xr:uid="{D3B0D122-4961-4326-917A-32B2DA486BF8}"/>
  <tableColumns count="7">
    <tableColumn id="1" xr3:uid="{DF3E55AB-7D6C-433F-A228-702427769040}" name="Mes" dataDxfId="6"/>
    <tableColumn id="2" xr3:uid="{3DE3C0B6-21F1-41B7-8139-A4C4DBEF7702}" name="PRODUCTO" dataDxfId="5"/>
    <tableColumn id="3" xr3:uid="{CEE30DA2-771F-431D-A321-D0424FB63BB4}" name="TRANSPORTE" dataDxfId="4"/>
    <tableColumn id="4" xr3:uid="{D804C341-4C0E-446F-9FAF-47898681A981}" name="DESTINO" dataDxfId="3"/>
    <tableColumn id="5" xr3:uid="{D72550EB-9D16-4D2E-8996-E4F2FA86DBAD}" name="Valor Proyectado 2019" dataDxfId="2" dataCellStyle="Millares">
      <calculatedColumnFormula>RANDBETWEEN(100000,300000)</calculatedColumnFormula>
    </tableColumn>
    <tableColumn id="6" xr3:uid="{6F97942E-C619-4AAC-B523-F775D140C42D}" name="Valor Realizado 2019_x000a_" dataDxfId="1" dataCellStyle="Millares">
      <calculatedColumnFormula>Tabla1[[#This Row],[Valor Proyectado 2019]]*RANDBETWEEN(75,115)/100</calculatedColumnFormula>
    </tableColumn>
    <tableColumn id="7" xr3:uid="{6E6EBAB3-55F4-4640-BB69-95DDC67403DA}" name="Valor Realizado 2018" dataDxfId="0" dataCellStyle="Millares">
      <calculatedColumnFormula>Tabla1[[#This Row],[Valor Realizado 2019
]]*RANDBETWEEN(70,105)/100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8" tint="0.39997558519241921"/>
    <pageSetUpPr fitToPage="1"/>
  </sheetPr>
  <dimension ref="E1:V43"/>
  <sheetViews>
    <sheetView showGridLines="0" showRowColHeaders="0" topLeftCell="H1" zoomScale="75" zoomScaleNormal="75" workbookViewId="0"/>
  </sheetViews>
  <sheetFormatPr baseColWidth="10" defaultColWidth="9.140625" defaultRowHeight="15.75" x14ac:dyDescent="0.25"/>
  <cols>
    <col min="1" max="3" width="1" style="13" customWidth="1"/>
    <col min="4" max="4" width="8.140625" style="13" customWidth="1"/>
    <col min="5" max="5" width="1.5703125" style="13" customWidth="1"/>
    <col min="6" max="6" width="18.5703125" style="13" bestFit="1" customWidth="1"/>
    <col min="7" max="7" width="10.5703125" style="13" customWidth="1"/>
    <col min="8" max="8" width="9" style="13" customWidth="1"/>
    <col min="9" max="9" width="1.28515625" style="13" customWidth="1"/>
    <col min="10" max="10" width="17.7109375" style="13" customWidth="1"/>
    <col min="11" max="12" width="17" style="19" bestFit="1" customWidth="1"/>
    <col min="13" max="13" width="13" style="13" bestFit="1" customWidth="1"/>
    <col min="14" max="14" width="17" style="13" bestFit="1" customWidth="1"/>
    <col min="15" max="15" width="18.140625" style="13" bestFit="1" customWidth="1"/>
    <col min="16" max="16" width="17.42578125" style="19" customWidth="1"/>
    <col min="17" max="17" width="18.140625" style="19" bestFit="1" customWidth="1"/>
    <col min="18" max="18" width="14.140625" style="19" customWidth="1"/>
    <col min="19" max="19" width="19.7109375" style="13" customWidth="1"/>
    <col min="20" max="20" width="1.140625" style="13" hidden="1" customWidth="1"/>
    <col min="21" max="21" width="0.7109375" style="13" customWidth="1"/>
    <col min="22" max="16384" width="9.140625" style="13"/>
  </cols>
  <sheetData>
    <row r="1" spans="5:22" ht="3" customHeight="1" thickBot="1" x14ac:dyDescent="0.3"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5:22" ht="12" customHeight="1" thickTop="1" x14ac:dyDescent="0.25">
      <c r="E2" s="80" t="s">
        <v>83</v>
      </c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2"/>
    </row>
    <row r="3" spans="5:22" ht="5.25" customHeight="1" x14ac:dyDescent="0.25">
      <c r="E3" s="83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5"/>
      <c r="V3" s="18"/>
    </row>
    <row r="4" spans="5:22" ht="14.25" customHeight="1" x14ac:dyDescent="0.25">
      <c r="E4" s="83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5"/>
      <c r="V4" s="18"/>
    </row>
    <row r="5" spans="5:22" x14ac:dyDescent="0.25">
      <c r="E5" s="11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</row>
    <row r="6" spans="5:22" x14ac:dyDescent="0.25">
      <c r="E6" s="11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7"/>
    </row>
    <row r="7" spans="5:22" x14ac:dyDescent="0.25">
      <c r="E7" s="11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7"/>
    </row>
    <row r="8" spans="5:22" x14ac:dyDescent="0.25">
      <c r="E8" s="11"/>
      <c r="F8" s="4"/>
      <c r="G8" s="4"/>
      <c r="H8" s="4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7"/>
    </row>
    <row r="9" spans="5:22" x14ac:dyDescent="0.25">
      <c r="E9" s="11"/>
      <c r="F9" s="4"/>
      <c r="G9" s="4"/>
      <c r="H9" s="4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7"/>
    </row>
    <row r="10" spans="5:22" x14ac:dyDescent="0.25">
      <c r="E10" s="11"/>
      <c r="F10" s="4"/>
      <c r="G10" s="4"/>
      <c r="H10" s="4"/>
      <c r="I10" s="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7"/>
    </row>
    <row r="11" spans="5:22" x14ac:dyDescent="0.25">
      <c r="E11" s="11"/>
      <c r="F11" s="4"/>
      <c r="G11" s="4"/>
      <c r="H11" s="4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7"/>
    </row>
    <row r="12" spans="5:22" x14ac:dyDescent="0.25">
      <c r="E12" s="11"/>
      <c r="F12" s="4"/>
      <c r="G12" s="4"/>
      <c r="H12" s="4"/>
      <c r="I12" s="4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7"/>
    </row>
    <row r="13" spans="5:22" ht="10.5" customHeight="1" thickBot="1" x14ac:dyDescent="0.3">
      <c r="E13" s="11"/>
      <c r="F13" s="4"/>
      <c r="G13" s="4"/>
      <c r="H13" s="4"/>
      <c r="I13" s="4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7"/>
    </row>
    <row r="14" spans="5:22" ht="18.75" x14ac:dyDescent="0.4">
      <c r="E14" s="11"/>
      <c r="F14" s="4"/>
      <c r="G14" s="4"/>
      <c r="H14" s="4"/>
      <c r="I14" s="4"/>
      <c r="J14" s="5"/>
      <c r="K14" s="74">
        <v>2019</v>
      </c>
      <c r="L14" s="75"/>
      <c r="M14" s="76"/>
      <c r="N14" s="74">
        <v>2018</v>
      </c>
      <c r="O14" s="76"/>
      <c r="P14" s="77" t="s">
        <v>54</v>
      </c>
      <c r="Q14" s="78"/>
      <c r="R14" s="78"/>
      <c r="S14" s="78"/>
      <c r="T14" s="5"/>
      <c r="U14" s="7"/>
    </row>
    <row r="15" spans="5:22" ht="4.5" customHeight="1" thickBot="1" x14ac:dyDescent="0.3">
      <c r="E15" s="11"/>
      <c r="F15" s="4"/>
      <c r="G15" s="4"/>
      <c r="H15" s="4"/>
      <c r="I15" s="4"/>
      <c r="J15" s="5"/>
      <c r="K15" s="24"/>
      <c r="L15" s="5"/>
      <c r="M15" s="25"/>
      <c r="N15" s="24"/>
      <c r="O15" s="25"/>
      <c r="P15" s="5"/>
      <c r="Q15" s="5"/>
      <c r="R15" s="5"/>
      <c r="S15" s="5"/>
      <c r="T15" s="5"/>
      <c r="U15" s="7"/>
    </row>
    <row r="16" spans="5:22" ht="16.5" customHeight="1" x14ac:dyDescent="0.25">
      <c r="E16" s="11"/>
      <c r="F16" s="4"/>
      <c r="G16" s="4"/>
      <c r="H16" s="4"/>
      <c r="I16" s="4"/>
      <c r="J16" s="86" t="s">
        <v>30</v>
      </c>
      <c r="K16" s="88" t="s">
        <v>12</v>
      </c>
      <c r="L16" s="90" t="s">
        <v>13</v>
      </c>
      <c r="M16" s="92" t="s">
        <v>53</v>
      </c>
      <c r="N16" s="94" t="s">
        <v>27</v>
      </c>
      <c r="O16" s="96" t="s">
        <v>14</v>
      </c>
      <c r="P16" s="90" t="s">
        <v>15</v>
      </c>
      <c r="Q16" s="90" t="s">
        <v>16</v>
      </c>
      <c r="R16" s="98" t="s">
        <v>6</v>
      </c>
      <c r="S16" s="100" t="s">
        <v>7</v>
      </c>
      <c r="T16" s="1" t="s">
        <v>5</v>
      </c>
      <c r="U16" s="12"/>
    </row>
    <row r="17" spans="5:21" ht="26.25" customHeight="1" thickBot="1" x14ac:dyDescent="0.3">
      <c r="E17" s="11"/>
      <c r="F17" s="4"/>
      <c r="G17" s="4"/>
      <c r="H17" s="4"/>
      <c r="I17" s="4"/>
      <c r="J17" s="87"/>
      <c r="K17" s="89"/>
      <c r="L17" s="91"/>
      <c r="M17" s="93"/>
      <c r="N17" s="95"/>
      <c r="O17" s="97"/>
      <c r="P17" s="91"/>
      <c r="Q17" s="91"/>
      <c r="R17" s="99"/>
      <c r="S17" s="101"/>
      <c r="T17" s="2"/>
      <c r="U17" s="12"/>
    </row>
    <row r="18" spans="5:21" ht="15.75" customHeight="1" thickBot="1" x14ac:dyDescent="0.3">
      <c r="E18" s="11"/>
      <c r="F18" s="4"/>
      <c r="G18" s="4"/>
      <c r="H18" s="4"/>
      <c r="I18" s="4"/>
      <c r="J18" s="54" t="s">
        <v>41</v>
      </c>
      <c r="K18" s="62">
        <f>IFERROR(VLOOKUP(J18,DINAMICA!$C$4:$D$400,2,0),0)</f>
        <v>0</v>
      </c>
      <c r="L18" s="63">
        <f>IFERROR(VLOOKUP(J18,DINAMICA!$C$4:$E$400,3,0),0)</f>
        <v>0</v>
      </c>
      <c r="M18" s="34" t="str">
        <f t="shared" ref="M18:M29" si="0">IF(L18=0,"",IFERROR((L18/K18),0))</f>
        <v/>
      </c>
      <c r="N18" s="62">
        <f>IFERROR(VLOOKUP(J18,DINAMICA!$C$4:$F$400,4,0),0)</f>
        <v>0</v>
      </c>
      <c r="O18" s="68">
        <f>N18</f>
        <v>0</v>
      </c>
      <c r="P18" s="71">
        <f>K18</f>
        <v>0</v>
      </c>
      <c r="Q18" s="71">
        <f>L18</f>
        <v>0</v>
      </c>
      <c r="R18" s="37" t="str">
        <f t="shared" ref="R18:R29" si="1">IF(Q18=0,"",IFERROR((Q18/P18),0))</f>
        <v/>
      </c>
      <c r="S18" s="38" t="str">
        <f t="shared" ref="S18:S29" si="2">IF(Q18=0,"",IFERROR((Q18/O18),0))</f>
        <v/>
      </c>
      <c r="T18" s="3"/>
      <c r="U18" s="12"/>
    </row>
    <row r="19" spans="5:21" ht="15.75" customHeight="1" thickBot="1" x14ac:dyDescent="0.3">
      <c r="E19" s="11"/>
      <c r="F19" s="4"/>
      <c r="G19" s="4"/>
      <c r="H19" s="4"/>
      <c r="I19" s="4"/>
      <c r="J19" s="54" t="s">
        <v>42</v>
      </c>
      <c r="K19" s="64">
        <f>IFERROR(VLOOKUP(J19,DINAMICA!$C$4:$D$400,2,0),0)</f>
        <v>0</v>
      </c>
      <c r="L19" s="65">
        <f>IFERROR(VLOOKUP(J19,DINAMICA!$C$4:$E$400,3,0),0)</f>
        <v>0</v>
      </c>
      <c r="M19" s="35" t="str">
        <f t="shared" si="0"/>
        <v/>
      </c>
      <c r="N19" s="64">
        <f>IFERROR(VLOOKUP(J19,DINAMICA!$C$4:$F$400,4,0),0)</f>
        <v>0</v>
      </c>
      <c r="O19" s="69">
        <f>O18+N19</f>
        <v>0</v>
      </c>
      <c r="P19" s="72">
        <f t="shared" ref="P19:P29" si="3">P18+K19</f>
        <v>0</v>
      </c>
      <c r="Q19" s="72">
        <f>IF(L19=0,0,Q18+L19)</f>
        <v>0</v>
      </c>
      <c r="R19" s="39" t="str">
        <f t="shared" si="1"/>
        <v/>
      </c>
      <c r="S19" s="40" t="str">
        <f t="shared" si="2"/>
        <v/>
      </c>
      <c r="T19" s="3"/>
      <c r="U19" s="12"/>
    </row>
    <row r="20" spans="5:21" ht="16.5" thickBot="1" x14ac:dyDescent="0.3">
      <c r="E20" s="11"/>
      <c r="F20" s="4"/>
      <c r="G20" s="4"/>
      <c r="H20" s="4"/>
      <c r="I20" s="4"/>
      <c r="J20" s="54" t="s">
        <v>43</v>
      </c>
      <c r="K20" s="64">
        <f>IFERROR(VLOOKUP(J20,DINAMICA!$C$4:$D$400,2,0),0)</f>
        <v>0</v>
      </c>
      <c r="L20" s="65">
        <f>IFERROR(VLOOKUP(J20,DINAMICA!$C$4:$E$400,3,0),0)</f>
        <v>0</v>
      </c>
      <c r="M20" s="35" t="str">
        <f t="shared" si="0"/>
        <v/>
      </c>
      <c r="N20" s="64">
        <f>IFERROR(VLOOKUP(J20,DINAMICA!$C$4:$F$400,4,0),0)</f>
        <v>0</v>
      </c>
      <c r="O20" s="69">
        <f t="shared" ref="O20:O29" si="4">O19+N20</f>
        <v>0</v>
      </c>
      <c r="P20" s="72">
        <f t="shared" si="3"/>
        <v>0</v>
      </c>
      <c r="Q20" s="72">
        <f t="shared" ref="Q20:Q28" si="5">IF(L20=0,0,Q19+L20)</f>
        <v>0</v>
      </c>
      <c r="R20" s="39" t="str">
        <f t="shared" si="1"/>
        <v/>
      </c>
      <c r="S20" s="40" t="str">
        <f t="shared" si="2"/>
        <v/>
      </c>
      <c r="T20" s="3"/>
      <c r="U20" s="12"/>
    </row>
    <row r="21" spans="5:21" ht="16.5" thickBot="1" x14ac:dyDescent="0.3">
      <c r="E21" s="11"/>
      <c r="F21" s="4"/>
      <c r="G21" s="4"/>
      <c r="H21" s="4"/>
      <c r="I21" s="4"/>
      <c r="J21" s="54" t="s">
        <v>0</v>
      </c>
      <c r="K21" s="64">
        <f>IFERROR(VLOOKUP(J21,DINAMICA!$C$4:$D$400,2,0),0)</f>
        <v>449554</v>
      </c>
      <c r="L21" s="65">
        <f>IFERROR(VLOOKUP(J21,DINAMICA!$C$4:$E$400,3,0),0)</f>
        <v>386538.83999999997</v>
      </c>
      <c r="M21" s="35">
        <f t="shared" si="0"/>
        <v>0.85982738447439011</v>
      </c>
      <c r="N21" s="64">
        <f>IFERROR(VLOOKUP(J21,DINAMICA!$C$4:$F$400,4,0),0)</f>
        <v>309232.14720000001</v>
      </c>
      <c r="O21" s="69">
        <f t="shared" si="4"/>
        <v>309232.14720000001</v>
      </c>
      <c r="P21" s="72">
        <f t="shared" si="3"/>
        <v>449554</v>
      </c>
      <c r="Q21" s="72">
        <f t="shared" si="5"/>
        <v>386538.83999999997</v>
      </c>
      <c r="R21" s="39">
        <f t="shared" si="1"/>
        <v>0.85982738447439011</v>
      </c>
      <c r="S21" s="40">
        <f t="shared" si="2"/>
        <v>1.2499956537507106</v>
      </c>
      <c r="T21" s="3"/>
      <c r="U21" s="12"/>
    </row>
    <row r="22" spans="5:21" ht="16.5" thickBot="1" x14ac:dyDescent="0.3">
      <c r="E22" s="11"/>
      <c r="F22" s="4"/>
      <c r="G22" s="4"/>
      <c r="H22" s="4"/>
      <c r="I22" s="4"/>
      <c r="J22" s="54" t="s">
        <v>44</v>
      </c>
      <c r="K22" s="64">
        <f>IFERROR(VLOOKUP(J22,DINAMICA!$C$4:$D$400,2,0),0)</f>
        <v>529643</v>
      </c>
      <c r="L22" s="65">
        <f>IFERROR(VLOOKUP(J22,DINAMICA!$C$4:$E$400,3,0),0)</f>
        <v>477222.75</v>
      </c>
      <c r="M22" s="35">
        <f t="shared" si="0"/>
        <v>0.90102720134128078</v>
      </c>
      <c r="N22" s="64">
        <f>IFERROR(VLOOKUP(J22,DINAMICA!$C$4:$F$400,4,0),0)</f>
        <v>398430.34750000003</v>
      </c>
      <c r="O22" s="69">
        <f t="shared" si="4"/>
        <v>707662.49470000004</v>
      </c>
      <c r="P22" s="72">
        <f t="shared" si="3"/>
        <v>979197</v>
      </c>
      <c r="Q22" s="72">
        <f t="shared" si="5"/>
        <v>863761.59</v>
      </c>
      <c r="R22" s="39">
        <f t="shared" si="1"/>
        <v>0.88211216946130344</v>
      </c>
      <c r="S22" s="40">
        <f t="shared" si="2"/>
        <v>1.2205841011345036</v>
      </c>
      <c r="T22" s="3"/>
      <c r="U22" s="12"/>
    </row>
    <row r="23" spans="5:21" ht="16.5" thickBot="1" x14ac:dyDescent="0.3">
      <c r="E23" s="11"/>
      <c r="F23" s="4"/>
      <c r="G23" s="4"/>
      <c r="H23" s="4"/>
      <c r="I23" s="4"/>
      <c r="J23" s="54" t="s">
        <v>45</v>
      </c>
      <c r="K23" s="64">
        <f>IFERROR(VLOOKUP(J23,DINAMICA!$C$4:$D$400,2,0),0)</f>
        <v>339731</v>
      </c>
      <c r="L23" s="65">
        <f>IFERROR(VLOOKUP(J23,DINAMICA!$C$4:$E$400,3,0),0)</f>
        <v>342046.78</v>
      </c>
      <c r="M23" s="35">
        <f t="shared" si="0"/>
        <v>1.006816510709944</v>
      </c>
      <c r="N23" s="64">
        <f>IFERROR(VLOOKUP(J23,DINAMICA!$C$4:$F$400,4,0),0)</f>
        <v>328421.20280000003</v>
      </c>
      <c r="O23" s="69">
        <f t="shared" si="4"/>
        <v>1036083.6975</v>
      </c>
      <c r="P23" s="72">
        <f t="shared" si="3"/>
        <v>1318928</v>
      </c>
      <c r="Q23" s="72">
        <f t="shared" si="5"/>
        <v>1205808.3700000001</v>
      </c>
      <c r="R23" s="39">
        <f t="shared" si="1"/>
        <v>0.91423365794038802</v>
      </c>
      <c r="S23" s="40">
        <f t="shared" si="2"/>
        <v>1.163813669599796</v>
      </c>
      <c r="T23" s="3"/>
      <c r="U23" s="12"/>
    </row>
    <row r="24" spans="5:21" ht="16.5" thickBot="1" x14ac:dyDescent="0.3">
      <c r="E24" s="11"/>
      <c r="F24" s="4"/>
      <c r="G24" s="4"/>
      <c r="H24" s="4"/>
      <c r="I24" s="4"/>
      <c r="J24" s="54" t="s">
        <v>46</v>
      </c>
      <c r="K24" s="64">
        <f>IFERROR(VLOOKUP(J24,DINAMICA!$C$4:$D$400,2,0),0)</f>
        <v>0</v>
      </c>
      <c r="L24" s="65">
        <f>IFERROR(VLOOKUP(J24,DINAMICA!$C$4:$E$400,3,0),0)</f>
        <v>0</v>
      </c>
      <c r="M24" s="35" t="str">
        <f t="shared" si="0"/>
        <v/>
      </c>
      <c r="N24" s="64">
        <f>IFERROR(VLOOKUP(J24,DINAMICA!$C$4:$F$400,4,0),0)</f>
        <v>0</v>
      </c>
      <c r="O24" s="69">
        <f t="shared" si="4"/>
        <v>1036083.6975</v>
      </c>
      <c r="P24" s="72">
        <f t="shared" si="3"/>
        <v>1318928</v>
      </c>
      <c r="Q24" s="72">
        <f t="shared" si="5"/>
        <v>0</v>
      </c>
      <c r="R24" s="39" t="str">
        <f t="shared" si="1"/>
        <v/>
      </c>
      <c r="S24" s="40" t="str">
        <f t="shared" si="2"/>
        <v/>
      </c>
      <c r="T24" s="3"/>
      <c r="U24" s="12"/>
    </row>
    <row r="25" spans="5:21" ht="16.5" thickBot="1" x14ac:dyDescent="0.3">
      <c r="E25" s="11"/>
      <c r="F25" s="4"/>
      <c r="G25" s="4"/>
      <c r="H25" s="4"/>
      <c r="I25" s="4"/>
      <c r="J25" s="54" t="s">
        <v>1</v>
      </c>
      <c r="K25" s="64">
        <f>IFERROR(VLOOKUP(J25,DINAMICA!$C$4:$D$400,2,0),0)</f>
        <v>266914</v>
      </c>
      <c r="L25" s="65">
        <f>IFERROR(VLOOKUP(J25,DINAMICA!$C$4:$E$400,3,0),0)</f>
        <v>257570.41</v>
      </c>
      <c r="M25" s="35">
        <f t="shared" si="0"/>
        <v>0.96499400555984327</v>
      </c>
      <c r="N25" s="64">
        <f>IFERROR(VLOOKUP(J25,DINAMICA!$C$4:$F$400,4,0),0)</f>
        <v>227862.62239999999</v>
      </c>
      <c r="O25" s="69">
        <f t="shared" si="4"/>
        <v>1263946.3199</v>
      </c>
      <c r="P25" s="72">
        <f t="shared" si="3"/>
        <v>1585842</v>
      </c>
      <c r="Q25" s="72">
        <f t="shared" si="5"/>
        <v>257570.41</v>
      </c>
      <c r="R25" s="39">
        <f t="shared" si="1"/>
        <v>0.1624187087994895</v>
      </c>
      <c r="S25" s="40">
        <f t="shared" si="2"/>
        <v>0.20378271287690308</v>
      </c>
      <c r="T25" s="3"/>
      <c r="U25" s="12"/>
    </row>
    <row r="26" spans="5:21" ht="16.5" thickBot="1" x14ac:dyDescent="0.3">
      <c r="E26" s="11"/>
      <c r="F26" s="4"/>
      <c r="G26" s="4"/>
      <c r="H26" s="4"/>
      <c r="I26" s="4"/>
      <c r="J26" s="54" t="s">
        <v>47</v>
      </c>
      <c r="K26" s="64">
        <f>IFERROR(VLOOKUP(J26,DINAMICA!$C$4:$D$400,2,0),0)</f>
        <v>0</v>
      </c>
      <c r="L26" s="65">
        <f>IFERROR(VLOOKUP(J26,DINAMICA!$C$4:$E$400,3,0),0)</f>
        <v>0</v>
      </c>
      <c r="M26" s="35" t="str">
        <f t="shared" si="0"/>
        <v/>
      </c>
      <c r="N26" s="64">
        <f>IFERROR(VLOOKUP(J26,DINAMICA!$C$4:$F$400,4,0),0)</f>
        <v>0</v>
      </c>
      <c r="O26" s="69">
        <f t="shared" si="4"/>
        <v>1263946.3199</v>
      </c>
      <c r="P26" s="72">
        <f t="shared" si="3"/>
        <v>1585842</v>
      </c>
      <c r="Q26" s="72">
        <f t="shared" si="5"/>
        <v>0</v>
      </c>
      <c r="R26" s="39" t="str">
        <f t="shared" si="1"/>
        <v/>
      </c>
      <c r="S26" s="40" t="str">
        <f t="shared" si="2"/>
        <v/>
      </c>
      <c r="T26" s="3"/>
      <c r="U26" s="12"/>
    </row>
    <row r="27" spans="5:21" ht="16.5" thickBot="1" x14ac:dyDescent="0.3">
      <c r="E27" s="11"/>
      <c r="F27" s="4"/>
      <c r="G27" s="4"/>
      <c r="H27" s="4"/>
      <c r="I27" s="4"/>
      <c r="J27" s="54" t="s">
        <v>48</v>
      </c>
      <c r="K27" s="64">
        <f>IFERROR(VLOOKUP(J27,DINAMICA!$C$4:$D$400,2,0),0)</f>
        <v>0</v>
      </c>
      <c r="L27" s="65">
        <f>IFERROR(VLOOKUP(J27,DINAMICA!$C$4:$E$400,3,0),0)</f>
        <v>0</v>
      </c>
      <c r="M27" s="35" t="str">
        <f t="shared" si="0"/>
        <v/>
      </c>
      <c r="N27" s="64">
        <f>IFERROR(VLOOKUP(J27,DINAMICA!$C$4:$F$400,4,0),0)</f>
        <v>0</v>
      </c>
      <c r="O27" s="69">
        <f t="shared" si="4"/>
        <v>1263946.3199</v>
      </c>
      <c r="P27" s="72">
        <f t="shared" si="3"/>
        <v>1585842</v>
      </c>
      <c r="Q27" s="72">
        <f t="shared" si="5"/>
        <v>0</v>
      </c>
      <c r="R27" s="39" t="str">
        <f t="shared" si="1"/>
        <v/>
      </c>
      <c r="S27" s="40" t="str">
        <f t="shared" si="2"/>
        <v/>
      </c>
      <c r="T27" s="3"/>
      <c r="U27" s="12"/>
    </row>
    <row r="28" spans="5:21" ht="16.5" thickBot="1" x14ac:dyDescent="0.3">
      <c r="E28" s="11"/>
      <c r="F28" s="4"/>
      <c r="G28" s="4"/>
      <c r="H28" s="4"/>
      <c r="I28" s="4"/>
      <c r="J28" s="54" t="s">
        <v>49</v>
      </c>
      <c r="K28" s="64">
        <f>IFERROR(VLOOKUP(J28,DINAMICA!$C$4:$D$400,2,0),0)</f>
        <v>0</v>
      </c>
      <c r="L28" s="65">
        <f>IFERROR(VLOOKUP(J28,DINAMICA!$C$4:$E$400,3,0),0)</f>
        <v>0</v>
      </c>
      <c r="M28" s="35" t="str">
        <f t="shared" si="0"/>
        <v/>
      </c>
      <c r="N28" s="64">
        <f>IFERROR(VLOOKUP(J28,DINAMICA!$C$4:$F$400,4,0),0)</f>
        <v>0</v>
      </c>
      <c r="O28" s="69">
        <f t="shared" si="4"/>
        <v>1263946.3199</v>
      </c>
      <c r="P28" s="72">
        <f t="shared" si="3"/>
        <v>1585842</v>
      </c>
      <c r="Q28" s="72">
        <f t="shared" si="5"/>
        <v>0</v>
      </c>
      <c r="R28" s="39" t="str">
        <f t="shared" si="1"/>
        <v/>
      </c>
      <c r="S28" s="40" t="str">
        <f t="shared" si="2"/>
        <v/>
      </c>
      <c r="T28" s="3"/>
      <c r="U28" s="12"/>
    </row>
    <row r="29" spans="5:21" ht="16.5" thickBot="1" x14ac:dyDescent="0.3">
      <c r="E29" s="11"/>
      <c r="F29" s="21"/>
      <c r="G29" s="4"/>
      <c r="H29" s="4"/>
      <c r="I29" s="4"/>
      <c r="J29" s="54" t="s">
        <v>50</v>
      </c>
      <c r="K29" s="66">
        <f>IFERROR(VLOOKUP(J29,DINAMICA!$C$4:$D$400,2,0),0)</f>
        <v>0</v>
      </c>
      <c r="L29" s="67">
        <f>IFERROR(VLOOKUP(J29,DINAMICA!$C$4:$E$400,3,0),0)</f>
        <v>0</v>
      </c>
      <c r="M29" s="36" t="str">
        <f t="shared" si="0"/>
        <v/>
      </c>
      <c r="N29" s="66">
        <f>IFERROR(VLOOKUP(J29,DINAMICA!$C$4:$F$400,4,0),0)</f>
        <v>0</v>
      </c>
      <c r="O29" s="70">
        <f t="shared" si="4"/>
        <v>1263946.3199</v>
      </c>
      <c r="P29" s="73">
        <f t="shared" si="3"/>
        <v>1585842</v>
      </c>
      <c r="Q29" s="73">
        <f>IF(L29=0,0,Q28+L29)</f>
        <v>0</v>
      </c>
      <c r="R29" s="41" t="str">
        <f t="shared" si="1"/>
        <v/>
      </c>
      <c r="S29" s="42" t="str">
        <f t="shared" si="2"/>
        <v/>
      </c>
      <c r="T29" s="3"/>
      <c r="U29" s="12"/>
    </row>
    <row r="30" spans="5:21" x14ac:dyDescent="0.25">
      <c r="E30" s="6"/>
      <c r="F30" s="5"/>
      <c r="G30" s="5"/>
      <c r="H30" s="5"/>
      <c r="I30" s="5"/>
      <c r="J30" s="29"/>
      <c r="K30" s="5"/>
      <c r="L30" s="5"/>
      <c r="M30" s="5"/>
      <c r="N30" s="5"/>
      <c r="O30" s="5"/>
      <c r="P30" s="5"/>
      <c r="Q30" s="5"/>
      <c r="R30" s="5"/>
      <c r="S30" s="30"/>
      <c r="T30" s="5"/>
      <c r="U30" s="12"/>
    </row>
    <row r="31" spans="5:21" x14ac:dyDescent="0.25">
      <c r="E31" s="6"/>
      <c r="F31" s="5"/>
      <c r="G31" s="5"/>
      <c r="H31" s="5"/>
      <c r="I31" s="5"/>
      <c r="J31" s="29"/>
      <c r="K31" s="5"/>
      <c r="L31" s="5"/>
      <c r="M31" s="5"/>
      <c r="N31" s="5"/>
      <c r="O31" s="5"/>
      <c r="P31" s="5"/>
      <c r="Q31" s="5"/>
      <c r="R31" s="5"/>
      <c r="S31" s="30"/>
      <c r="T31" s="5"/>
      <c r="U31" s="7"/>
    </row>
    <row r="32" spans="5:21" x14ac:dyDescent="0.25">
      <c r="E32" s="6"/>
      <c r="F32" s="5"/>
      <c r="G32" s="5"/>
      <c r="H32" s="5"/>
      <c r="I32" s="5"/>
      <c r="J32" s="29"/>
      <c r="K32" s="5"/>
      <c r="L32" s="5"/>
      <c r="M32" s="5"/>
      <c r="N32" s="5"/>
      <c r="O32" s="5"/>
      <c r="P32" s="5"/>
      <c r="Q32" s="5"/>
      <c r="R32" s="5"/>
      <c r="S32" s="30"/>
      <c r="T32" s="5"/>
      <c r="U32" s="7"/>
    </row>
    <row r="33" spans="5:21" x14ac:dyDescent="0.25">
      <c r="E33" s="6"/>
      <c r="F33" s="5"/>
      <c r="G33" s="5"/>
      <c r="H33" s="5"/>
      <c r="I33" s="5"/>
      <c r="J33" s="29"/>
      <c r="K33" s="5"/>
      <c r="L33" s="5"/>
      <c r="M33" s="5"/>
      <c r="N33" s="5"/>
      <c r="O33" s="5"/>
      <c r="P33" s="5"/>
      <c r="Q33" s="5"/>
      <c r="R33" s="5"/>
      <c r="S33" s="30"/>
      <c r="T33" s="5"/>
      <c r="U33" s="7"/>
    </row>
    <row r="34" spans="5:21" ht="19.5" x14ac:dyDescent="0.4">
      <c r="E34" s="6"/>
      <c r="F34" s="79"/>
      <c r="G34" s="79"/>
      <c r="H34" s="5"/>
      <c r="I34" s="5"/>
      <c r="J34" s="29"/>
      <c r="K34" s="5"/>
      <c r="L34" s="5"/>
      <c r="M34" s="5"/>
      <c r="N34" s="5"/>
      <c r="O34" s="5"/>
      <c r="P34" s="5"/>
      <c r="Q34" s="5"/>
      <c r="R34" s="5"/>
      <c r="S34" s="30"/>
      <c r="T34" s="5"/>
      <c r="U34" s="7"/>
    </row>
    <row r="35" spans="5:21" ht="4.5" customHeight="1" x14ac:dyDescent="0.25">
      <c r="E35" s="6"/>
      <c r="F35" s="5"/>
      <c r="G35" s="5"/>
      <c r="H35" s="5"/>
      <c r="I35" s="5"/>
      <c r="J35" s="29"/>
      <c r="K35" s="5"/>
      <c r="L35" s="5"/>
      <c r="M35" s="5"/>
      <c r="N35" s="5"/>
      <c r="O35" s="5"/>
      <c r="P35" s="5"/>
      <c r="Q35" s="5"/>
      <c r="R35" s="5"/>
      <c r="S35" s="30"/>
      <c r="T35" s="5"/>
      <c r="U35" s="7"/>
    </row>
    <row r="36" spans="5:21" x14ac:dyDescent="0.25">
      <c r="E36" s="6"/>
      <c r="F36" s="5"/>
      <c r="G36" s="5"/>
      <c r="H36" s="5"/>
      <c r="I36" s="5"/>
      <c r="J36" s="29"/>
      <c r="K36" s="5"/>
      <c r="L36" s="5"/>
      <c r="M36" s="5"/>
      <c r="N36" s="5"/>
      <c r="O36" s="5"/>
      <c r="P36" s="5"/>
      <c r="Q36" s="5"/>
      <c r="R36" s="5"/>
      <c r="S36" s="30"/>
      <c r="T36" s="5"/>
      <c r="U36" s="7"/>
    </row>
    <row r="37" spans="5:21" x14ac:dyDescent="0.25">
      <c r="E37" s="6"/>
      <c r="F37" s="5"/>
      <c r="G37" s="5"/>
      <c r="H37" s="5"/>
      <c r="I37" s="5"/>
      <c r="J37" s="29"/>
      <c r="K37" s="5"/>
      <c r="L37" s="5"/>
      <c r="M37" s="5"/>
      <c r="N37" s="5"/>
      <c r="O37" s="5"/>
      <c r="P37" s="5"/>
      <c r="Q37" s="5"/>
      <c r="R37" s="5"/>
      <c r="S37" s="30"/>
      <c r="T37" s="5"/>
      <c r="U37" s="7"/>
    </row>
    <row r="38" spans="5:21" x14ac:dyDescent="0.25">
      <c r="E38" s="6"/>
      <c r="F38" s="5"/>
      <c r="G38" s="5"/>
      <c r="H38" s="5"/>
      <c r="I38" s="5"/>
      <c r="J38" s="29"/>
      <c r="K38" s="5"/>
      <c r="L38" s="5"/>
      <c r="M38" s="5"/>
      <c r="N38" s="5"/>
      <c r="O38" s="5"/>
      <c r="P38" s="5"/>
      <c r="Q38" s="5"/>
      <c r="R38" s="5"/>
      <c r="S38" s="30"/>
      <c r="T38" s="5"/>
      <c r="U38" s="7"/>
    </row>
    <row r="39" spans="5:21" x14ac:dyDescent="0.25">
      <c r="E39" s="6"/>
      <c r="F39" s="5"/>
      <c r="G39" s="5"/>
      <c r="H39" s="5"/>
      <c r="I39" s="5"/>
      <c r="J39" s="29"/>
      <c r="K39" s="5"/>
      <c r="L39" s="5"/>
      <c r="M39" s="5"/>
      <c r="N39" s="5"/>
      <c r="O39" s="5"/>
      <c r="P39" s="5"/>
      <c r="Q39" s="5"/>
      <c r="R39" s="5"/>
      <c r="S39" s="30"/>
      <c r="T39" s="5"/>
      <c r="U39" s="7"/>
    </row>
    <row r="40" spans="5:21" x14ac:dyDescent="0.25">
      <c r="E40" s="6"/>
      <c r="F40" s="5"/>
      <c r="G40" s="5"/>
      <c r="H40" s="5"/>
      <c r="I40" s="5"/>
      <c r="J40" s="29"/>
      <c r="K40" s="5"/>
      <c r="L40" s="5"/>
      <c r="M40" s="5"/>
      <c r="N40" s="5"/>
      <c r="O40" s="5"/>
      <c r="P40" s="5"/>
      <c r="Q40" s="5"/>
      <c r="R40" s="5"/>
      <c r="S40" s="30"/>
      <c r="T40" s="5"/>
      <c r="U40" s="7"/>
    </row>
    <row r="41" spans="5:21" ht="9.75" customHeight="1" thickBot="1" x14ac:dyDescent="0.3">
      <c r="E41" s="6"/>
      <c r="F41" s="5"/>
      <c r="G41" s="5"/>
      <c r="H41" s="5"/>
      <c r="I41" s="5"/>
      <c r="J41" s="31"/>
      <c r="K41" s="32"/>
      <c r="L41" s="32"/>
      <c r="M41" s="32"/>
      <c r="N41" s="32"/>
      <c r="O41" s="32"/>
      <c r="P41" s="32"/>
      <c r="Q41" s="32"/>
      <c r="R41" s="32"/>
      <c r="S41" s="33"/>
      <c r="T41" s="5"/>
      <c r="U41" s="7"/>
    </row>
    <row r="42" spans="5:21" ht="16.5" thickBot="1" x14ac:dyDescent="0.3">
      <c r="E42" s="8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0"/>
    </row>
    <row r="43" spans="5:21" ht="16.5" thickTop="1" x14ac:dyDescent="0.25"/>
  </sheetData>
  <mergeCells count="15">
    <mergeCell ref="K14:M14"/>
    <mergeCell ref="N14:O14"/>
    <mergeCell ref="P14:S14"/>
    <mergeCell ref="F34:G34"/>
    <mergeCell ref="E2:U4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</mergeCells>
  <pageMargins left="0.17" right="0.511811024" top="0.36" bottom="0.83" header="0.31496062000000002" footer="0.31496062000000002"/>
  <pageSetup paperSize="9" scale="43" orientation="landscape" r:id="rId1"/>
  <ignoredErrors>
    <ignoredError sqref="O18:P29" unlockedFormula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62123EA3-7809-43FC-9525-31B06CCAF156}">
            <x14:iconSet iconSet="3TrafficLights2" custom="1">
              <x14:cfvo type="percent">
                <xm:f>0</xm:f>
              </x14:cfvo>
              <x14:cfvo type="num">
                <xm:f>0.9</xm:f>
              </x14:cfvo>
              <x14:cfvo type="num" gte="0">
                <xm:f>1</xm:f>
              </x14:cfvo>
              <x14:cfIcon iconSet="3TrafficLights2" iconId="0"/>
              <x14:cfIcon iconSet="3TrafficLights2" iconId="1"/>
              <x14:cfIcon iconSet="3TrafficLights2" iconId="2"/>
            </x14:iconSet>
          </x14:cfRule>
          <xm:sqref>M18:M29 S18:S29</xm:sqref>
        </x14:conditionalFormatting>
        <x14:conditionalFormatting xmlns:xm="http://schemas.microsoft.com/office/excel/2006/main">
          <x14:cfRule type="iconSet" priority="2" id="{42977A9E-B60D-46E2-83AC-A5926952DD72}">
            <x14:iconSet iconSet="3TrafficLights2" custom="1">
              <x14:cfvo type="percent">
                <xm:f>0</xm:f>
              </x14:cfvo>
              <x14:cfvo type="num">
                <xm:f>0.9</xm:f>
              </x14:cfvo>
              <x14:cfvo type="num" gte="0">
                <xm:f>1</xm:f>
              </x14:cfvo>
              <x14:cfIcon iconSet="3TrafficLights2" iconId="0"/>
              <x14:cfIcon iconSet="3TrafficLights2" iconId="1"/>
              <x14:cfIcon iconSet="3TrafficLights2" iconId="2"/>
            </x14:iconSet>
          </x14:cfRule>
          <xm:sqref>R18:R29</xm:sqref>
        </x14:conditionalFormatting>
      </x14:conditionalFormattings>
    </ex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1:F8"/>
  <sheetViews>
    <sheetView showGridLines="0" workbookViewId="0">
      <selection activeCell="D5" sqref="D5"/>
    </sheetView>
  </sheetViews>
  <sheetFormatPr baseColWidth="10" defaultColWidth="9.140625" defaultRowHeight="15" x14ac:dyDescent="0.25"/>
  <cols>
    <col min="3" max="3" width="17.5703125" bestFit="1" customWidth="1"/>
    <col min="4" max="4" width="29" bestFit="1" customWidth="1"/>
    <col min="5" max="6" width="27.5703125" bestFit="1" customWidth="1"/>
  </cols>
  <sheetData>
    <row r="1" spans="3:6" x14ac:dyDescent="0.25">
      <c r="C1" s="14" t="s">
        <v>55</v>
      </c>
      <c r="D1" t="s">
        <v>58</v>
      </c>
    </row>
    <row r="3" spans="3:6" x14ac:dyDescent="0.25">
      <c r="C3" s="14" t="s">
        <v>28</v>
      </c>
      <c r="D3" t="s">
        <v>52</v>
      </c>
      <c r="E3" t="s">
        <v>10</v>
      </c>
      <c r="F3" t="s">
        <v>11</v>
      </c>
    </row>
    <row r="4" spans="3:6" x14ac:dyDescent="0.25">
      <c r="C4" s="15" t="s">
        <v>3</v>
      </c>
      <c r="D4" s="16">
        <v>449554</v>
      </c>
      <c r="E4" s="16">
        <v>386538.83999999997</v>
      </c>
      <c r="F4" s="16">
        <v>309232.14720000001</v>
      </c>
    </row>
    <row r="5" spans="3:6" x14ac:dyDescent="0.25">
      <c r="C5" s="15" t="s">
        <v>4</v>
      </c>
      <c r="D5" s="16">
        <v>266914</v>
      </c>
      <c r="E5" s="16">
        <v>257570.41</v>
      </c>
      <c r="F5" s="16">
        <v>227862.62239999999</v>
      </c>
    </row>
    <row r="6" spans="3:6" x14ac:dyDescent="0.25">
      <c r="C6" s="15" t="s">
        <v>35</v>
      </c>
      <c r="D6" s="16">
        <v>339731</v>
      </c>
      <c r="E6" s="16">
        <v>342046.78</v>
      </c>
      <c r="F6" s="16">
        <v>328421.20280000003</v>
      </c>
    </row>
    <row r="7" spans="3:6" x14ac:dyDescent="0.25">
      <c r="C7" s="15" t="s">
        <v>36</v>
      </c>
      <c r="D7" s="16">
        <v>529643</v>
      </c>
      <c r="E7" s="16">
        <v>477222.75</v>
      </c>
      <c r="F7" s="16">
        <v>398430.34750000003</v>
      </c>
    </row>
    <row r="8" spans="3:6" x14ac:dyDescent="0.25">
      <c r="C8" s="15" t="s">
        <v>29</v>
      </c>
      <c r="D8" s="16">
        <v>1585842</v>
      </c>
      <c r="E8" s="16">
        <v>1463378.78</v>
      </c>
      <c r="F8" s="16">
        <v>1263946.3199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pageSetUpPr fitToPage="1"/>
  </sheetPr>
  <dimension ref="B1:H827"/>
  <sheetViews>
    <sheetView showGridLines="0" zoomScale="80" zoomScaleNormal="80" workbookViewId="0">
      <pane ySplit="3" topLeftCell="A4" activePane="bottomLeft" state="frozen"/>
      <selection pane="bottomLeft" activeCell="E4" sqref="E4"/>
    </sheetView>
  </sheetViews>
  <sheetFormatPr baseColWidth="10" defaultColWidth="9.140625" defaultRowHeight="12.75" x14ac:dyDescent="0.2"/>
  <cols>
    <col min="1" max="1" width="4.85546875" style="45" customWidth="1"/>
    <col min="2" max="2" width="15.85546875" style="45" customWidth="1"/>
    <col min="3" max="3" width="42.42578125" style="51" customWidth="1"/>
    <col min="4" max="4" width="28.28515625" style="45" customWidth="1"/>
    <col min="5" max="5" width="26.5703125" style="51" bestFit="1" customWidth="1"/>
    <col min="6" max="6" width="24.140625" style="56" customWidth="1"/>
    <col min="7" max="7" width="21.42578125" style="56" bestFit="1" customWidth="1"/>
    <col min="8" max="8" width="22.85546875" style="56" customWidth="1"/>
    <col min="9" max="16384" width="9.140625" style="45"/>
  </cols>
  <sheetData>
    <row r="1" spans="2:8" x14ac:dyDescent="0.2">
      <c r="C1" s="46"/>
      <c r="E1" s="45"/>
    </row>
    <row r="2" spans="2:8" s="47" customFormat="1" ht="29.25" customHeight="1" x14ac:dyDescent="0.25">
      <c r="F2" s="57">
        <f ca="1">SUBTOTAL(9,F4:F1048576)</f>
        <v>162414806</v>
      </c>
      <c r="G2" s="57">
        <f ca="1">SUBTOTAL(9,G4:G1048576)</f>
        <v>152697137.91999996</v>
      </c>
      <c r="H2" s="57">
        <f ca="1">SUBTOTAL(9,H4:H1048576)</f>
        <v>133609378.19029981</v>
      </c>
    </row>
    <row r="3" spans="2:8" s="47" customFormat="1" ht="42" customHeight="1" x14ac:dyDescent="0.25">
      <c r="B3" s="48" t="s">
        <v>30</v>
      </c>
      <c r="C3" s="48" t="s">
        <v>61</v>
      </c>
      <c r="D3" s="48" t="s">
        <v>55</v>
      </c>
      <c r="E3" s="48" t="s">
        <v>60</v>
      </c>
      <c r="F3" s="58" t="s">
        <v>51</v>
      </c>
      <c r="G3" s="59" t="s">
        <v>9</v>
      </c>
      <c r="H3" s="59" t="s">
        <v>8</v>
      </c>
    </row>
    <row r="4" spans="2:8" ht="15" customHeight="1" x14ac:dyDescent="0.2">
      <c r="B4" s="49" t="s">
        <v>3</v>
      </c>
      <c r="C4" s="50" t="s">
        <v>62</v>
      </c>
      <c r="D4" s="50" t="s">
        <v>56</v>
      </c>
      <c r="E4" s="50" t="s">
        <v>84</v>
      </c>
      <c r="F4" s="60">
        <f t="shared" ref="F4:F67" ca="1" si="0">RANDBETWEEN(100000,300000)</f>
        <v>194628</v>
      </c>
      <c r="G4" s="60">
        <f ca="1">Tabla1[[#This Row],[Valor Proyectado 2019]]*RANDBETWEEN(75,115)/100</f>
        <v>192681.72</v>
      </c>
      <c r="H4" s="60">
        <f ca="1">Tabla1[[#This Row],[Valor Realizado 2019
]]*RANDBETWEEN(70,105)/100</f>
        <v>167633.09640000001</v>
      </c>
    </row>
    <row r="5" spans="2:8" ht="15" customHeight="1" x14ac:dyDescent="0.2">
      <c r="B5" s="49" t="s">
        <v>3</v>
      </c>
      <c r="C5" s="50" t="s">
        <v>63</v>
      </c>
      <c r="D5" s="50" t="s">
        <v>57</v>
      </c>
      <c r="E5" s="50" t="s">
        <v>85</v>
      </c>
      <c r="F5" s="60">
        <f t="shared" ca="1" si="0"/>
        <v>145314</v>
      </c>
      <c r="G5" s="60">
        <f ca="1">Tabla1[[#This Row],[Valor Proyectado 2019]]*RANDBETWEEN(75,115)/100</f>
        <v>116251.2</v>
      </c>
      <c r="H5" s="60">
        <f ca="1">Tabla1[[#This Row],[Valor Realizado 2019
]]*RANDBETWEEN(70,105)/100</f>
        <v>122063.76</v>
      </c>
    </row>
    <row r="6" spans="2:8" ht="15" customHeight="1" x14ac:dyDescent="0.2">
      <c r="B6" s="49" t="s">
        <v>3</v>
      </c>
      <c r="C6" s="50" t="s">
        <v>64</v>
      </c>
      <c r="D6" s="50" t="s">
        <v>58</v>
      </c>
      <c r="E6" s="50" t="s">
        <v>86</v>
      </c>
      <c r="F6" s="60">
        <f t="shared" ca="1" si="0"/>
        <v>137503</v>
      </c>
      <c r="G6" s="60">
        <f ca="1">Tabla1[[#This Row],[Valor Proyectado 2019]]*RANDBETWEEN(75,115)/100</f>
        <v>107252.34</v>
      </c>
      <c r="H6" s="60">
        <f ca="1">Tabla1[[#This Row],[Valor Realizado 2019
]]*RANDBETWEEN(70,105)/100</f>
        <v>111542.43359999999</v>
      </c>
    </row>
    <row r="7" spans="2:8" ht="15" customHeight="1" x14ac:dyDescent="0.2">
      <c r="B7" s="49" t="s">
        <v>3</v>
      </c>
      <c r="C7" s="50" t="s">
        <v>65</v>
      </c>
      <c r="D7" s="50" t="s">
        <v>59</v>
      </c>
      <c r="E7" s="50" t="s">
        <v>87</v>
      </c>
      <c r="F7" s="60">
        <f t="shared" ca="1" si="0"/>
        <v>145062</v>
      </c>
      <c r="G7" s="60">
        <f ca="1">Tabla1[[#This Row],[Valor Proyectado 2019]]*RANDBETWEEN(75,115)/100</f>
        <v>126203.94</v>
      </c>
      <c r="H7" s="60">
        <f ca="1">Tabla1[[#This Row],[Valor Realizado 2019
]]*RANDBETWEEN(70,105)/100</f>
        <v>112321.50660000001</v>
      </c>
    </row>
    <row r="8" spans="2:8" ht="15" customHeight="1" x14ac:dyDescent="0.2">
      <c r="B8" s="49" t="s">
        <v>3</v>
      </c>
      <c r="C8" s="50" t="s">
        <v>66</v>
      </c>
      <c r="D8" s="50" t="s">
        <v>56</v>
      </c>
      <c r="E8" s="50" t="s">
        <v>88</v>
      </c>
      <c r="F8" s="60">
        <f t="shared" ca="1" si="0"/>
        <v>174283</v>
      </c>
      <c r="G8" s="60">
        <f ca="1">Tabla1[[#This Row],[Valor Proyectado 2019]]*RANDBETWEEN(75,115)/100</f>
        <v>176025.83</v>
      </c>
      <c r="H8" s="60">
        <f ca="1">Tabla1[[#This Row],[Valor Realizado 2019
]]*RANDBETWEEN(70,105)/100</f>
        <v>176025.83</v>
      </c>
    </row>
    <row r="9" spans="2:8" ht="15" customHeight="1" x14ac:dyDescent="0.2">
      <c r="B9" s="49" t="s">
        <v>3</v>
      </c>
      <c r="C9" s="50" t="s">
        <v>67</v>
      </c>
      <c r="D9" s="50" t="s">
        <v>57</v>
      </c>
      <c r="E9" s="50" t="s">
        <v>89</v>
      </c>
      <c r="F9" s="60">
        <f t="shared" ca="1" si="0"/>
        <v>177723</v>
      </c>
      <c r="G9" s="60">
        <f ca="1">Tabla1[[#This Row],[Valor Proyectado 2019]]*RANDBETWEEN(75,115)/100</f>
        <v>154619.01</v>
      </c>
      <c r="H9" s="60">
        <f ca="1">Tabla1[[#This Row],[Valor Realizado 2019
]]*RANDBETWEEN(70,105)/100</f>
        <v>132972.34860000003</v>
      </c>
    </row>
    <row r="10" spans="2:8" ht="15" customHeight="1" x14ac:dyDescent="0.2">
      <c r="B10" s="49" t="s">
        <v>3</v>
      </c>
      <c r="C10" s="50" t="s">
        <v>68</v>
      </c>
      <c r="D10" s="50" t="s">
        <v>58</v>
      </c>
      <c r="E10" s="50" t="s">
        <v>90</v>
      </c>
      <c r="F10" s="60">
        <f t="shared" ca="1" si="0"/>
        <v>179162</v>
      </c>
      <c r="G10" s="60">
        <f ca="1">Tabla1[[#This Row],[Valor Proyectado 2019]]*RANDBETWEEN(75,115)/100</f>
        <v>155870.94</v>
      </c>
      <c r="H10" s="60">
        <f ca="1">Tabla1[[#This Row],[Valor Realizado 2019
]]*RANDBETWEEN(70,105)/100</f>
        <v>162105.7776</v>
      </c>
    </row>
    <row r="11" spans="2:8" ht="15" customHeight="1" x14ac:dyDescent="0.2">
      <c r="B11" s="49" t="s">
        <v>3</v>
      </c>
      <c r="C11" s="50" t="s">
        <v>69</v>
      </c>
      <c r="D11" s="50" t="s">
        <v>59</v>
      </c>
      <c r="E11" s="50" t="s">
        <v>91</v>
      </c>
      <c r="F11" s="60">
        <f t="shared" ca="1" si="0"/>
        <v>107362</v>
      </c>
      <c r="G11" s="60">
        <f ca="1">Tabla1[[#This Row],[Valor Proyectado 2019]]*RANDBETWEEN(75,115)/100</f>
        <v>84815.98</v>
      </c>
      <c r="H11" s="60">
        <f ca="1">Tabla1[[#This Row],[Valor Realizado 2019
]]*RANDBETWEEN(70,105)/100</f>
        <v>83967.820200000002</v>
      </c>
    </row>
    <row r="12" spans="2:8" ht="15" customHeight="1" x14ac:dyDescent="0.2">
      <c r="B12" s="49" t="s">
        <v>3</v>
      </c>
      <c r="C12" s="50" t="s">
        <v>70</v>
      </c>
      <c r="D12" s="50" t="s">
        <v>56</v>
      </c>
      <c r="E12" s="50" t="s">
        <v>92</v>
      </c>
      <c r="F12" s="60">
        <f t="shared" ca="1" si="0"/>
        <v>267193</v>
      </c>
      <c r="G12" s="60">
        <f ca="1">Tabla1[[#This Row],[Valor Proyectado 2019]]*RANDBETWEEN(75,115)/100</f>
        <v>219098.26</v>
      </c>
      <c r="H12" s="60">
        <f ca="1">Tabla1[[#This Row],[Valor Realizado 2019
]]*RANDBETWEEN(70,105)/100</f>
        <v>184042.53839999999</v>
      </c>
    </row>
    <row r="13" spans="2:8" ht="15" customHeight="1" x14ac:dyDescent="0.2">
      <c r="B13" s="49" t="s">
        <v>3</v>
      </c>
      <c r="C13" s="50" t="s">
        <v>71</v>
      </c>
      <c r="D13" s="50" t="s">
        <v>57</v>
      </c>
      <c r="E13" s="50" t="s">
        <v>93</v>
      </c>
      <c r="F13" s="60">
        <f t="shared" ca="1" si="0"/>
        <v>221232</v>
      </c>
      <c r="G13" s="60">
        <f ca="1">Tabla1[[#This Row],[Valor Proyectado 2019]]*RANDBETWEEN(75,115)/100</f>
        <v>179197.92</v>
      </c>
      <c r="H13" s="60">
        <f ca="1">Tabla1[[#This Row],[Valor Realizado 2019
]]*RANDBETWEEN(70,105)/100</f>
        <v>182781.87839999999</v>
      </c>
    </row>
    <row r="14" spans="2:8" ht="15" customHeight="1" x14ac:dyDescent="0.2">
      <c r="B14" s="49" t="s">
        <v>3</v>
      </c>
      <c r="C14" s="50" t="s">
        <v>72</v>
      </c>
      <c r="D14" s="50" t="s">
        <v>58</v>
      </c>
      <c r="E14" s="50" t="s">
        <v>94</v>
      </c>
      <c r="F14" s="60">
        <f t="shared" ca="1" si="0"/>
        <v>236513</v>
      </c>
      <c r="G14" s="60">
        <f ca="1">Tabla1[[#This Row],[Valor Proyectado 2019]]*RANDBETWEEN(75,115)/100</f>
        <v>219957.09</v>
      </c>
      <c r="H14" s="60">
        <f ca="1">Tabla1[[#This Row],[Valor Realizado 2019
]]*RANDBETWEEN(70,105)/100</f>
        <v>167167.3884</v>
      </c>
    </row>
    <row r="15" spans="2:8" ht="15" customHeight="1" x14ac:dyDescent="0.2">
      <c r="B15" s="49" t="s">
        <v>3</v>
      </c>
      <c r="C15" s="50" t="s">
        <v>73</v>
      </c>
      <c r="D15" s="50" t="s">
        <v>59</v>
      </c>
      <c r="E15" s="50" t="s">
        <v>95</v>
      </c>
      <c r="F15" s="60">
        <f t="shared" ca="1" si="0"/>
        <v>199294</v>
      </c>
      <c r="G15" s="60">
        <f ca="1">Tabla1[[#This Row],[Valor Proyectado 2019]]*RANDBETWEEN(75,115)/100</f>
        <v>171392.84</v>
      </c>
      <c r="H15" s="60">
        <f ca="1">Tabla1[[#This Row],[Valor Realizado 2019
]]*RANDBETWEEN(70,105)/100</f>
        <v>130258.55839999999</v>
      </c>
    </row>
    <row r="16" spans="2:8" ht="15" customHeight="1" x14ac:dyDescent="0.2">
      <c r="B16" s="49" t="s">
        <v>3</v>
      </c>
      <c r="C16" s="50" t="s">
        <v>74</v>
      </c>
      <c r="D16" s="50" t="s">
        <v>56</v>
      </c>
      <c r="E16" s="50" t="s">
        <v>96</v>
      </c>
      <c r="F16" s="60">
        <f t="shared" ca="1" si="0"/>
        <v>188734</v>
      </c>
      <c r="G16" s="60">
        <f ca="1">Tabla1[[#This Row],[Valor Proyectado 2019]]*RANDBETWEEN(75,115)/100</f>
        <v>149099.85999999999</v>
      </c>
      <c r="H16" s="60">
        <f ca="1">Tabla1[[#This Row],[Valor Realizado 2019
]]*RANDBETWEEN(70,105)/100</f>
        <v>107351.89919999999</v>
      </c>
    </row>
    <row r="17" spans="2:8" ht="15" customHeight="1" x14ac:dyDescent="0.2">
      <c r="B17" s="49" t="s">
        <v>3</v>
      </c>
      <c r="C17" s="50" t="s">
        <v>75</v>
      </c>
      <c r="D17" s="50" t="s">
        <v>57</v>
      </c>
      <c r="E17" s="50" t="s">
        <v>97</v>
      </c>
      <c r="F17" s="60">
        <f t="shared" ca="1" si="0"/>
        <v>145796</v>
      </c>
      <c r="G17" s="60">
        <f ca="1">Tabla1[[#This Row],[Valor Proyectado 2019]]*RANDBETWEEN(75,115)/100</f>
        <v>153085.79999999999</v>
      </c>
      <c r="H17" s="60">
        <f ca="1">Tabla1[[#This Row],[Valor Realizado 2019
]]*RANDBETWEEN(70,105)/100</f>
        <v>120937.78199999999</v>
      </c>
    </row>
    <row r="18" spans="2:8" ht="15" customHeight="1" x14ac:dyDescent="0.2">
      <c r="B18" s="49" t="s">
        <v>3</v>
      </c>
      <c r="C18" s="50" t="s">
        <v>76</v>
      </c>
      <c r="D18" s="50" t="s">
        <v>58</v>
      </c>
      <c r="E18" s="50" t="s">
        <v>98</v>
      </c>
      <c r="F18" s="60">
        <f t="shared" ca="1" si="0"/>
        <v>195207</v>
      </c>
      <c r="G18" s="60">
        <f ca="1">Tabla1[[#This Row],[Valor Proyectado 2019]]*RANDBETWEEN(75,115)/100</f>
        <v>195207</v>
      </c>
      <c r="H18" s="60">
        <f ca="1">Tabla1[[#This Row],[Valor Realizado 2019
]]*RANDBETWEEN(70,105)/100</f>
        <v>171782.16</v>
      </c>
    </row>
    <row r="19" spans="2:8" ht="15" customHeight="1" x14ac:dyDescent="0.2">
      <c r="B19" s="49" t="s">
        <v>3</v>
      </c>
      <c r="C19" s="50" t="s">
        <v>77</v>
      </c>
      <c r="D19" s="50" t="s">
        <v>59</v>
      </c>
      <c r="E19" s="50" t="s">
        <v>99</v>
      </c>
      <c r="F19" s="60">
        <f t="shared" ca="1" si="0"/>
        <v>219794</v>
      </c>
      <c r="G19" s="60">
        <f ca="1">Tabla1[[#This Row],[Valor Proyectado 2019]]*RANDBETWEEN(75,115)/100</f>
        <v>239575.46</v>
      </c>
      <c r="H19" s="60">
        <f ca="1">Tabla1[[#This Row],[Valor Realizado 2019
]]*RANDBETWEEN(70,105)/100</f>
        <v>251554.23300000001</v>
      </c>
    </row>
    <row r="20" spans="2:8" ht="15" customHeight="1" x14ac:dyDescent="0.2">
      <c r="B20" s="49" t="s">
        <v>3</v>
      </c>
      <c r="C20" s="50" t="s">
        <v>78</v>
      </c>
      <c r="D20" s="50" t="s">
        <v>56</v>
      </c>
      <c r="E20" s="50" t="s">
        <v>100</v>
      </c>
      <c r="F20" s="60">
        <f t="shared" ca="1" si="0"/>
        <v>246539</v>
      </c>
      <c r="G20" s="60">
        <f ca="1">Tabla1[[#This Row],[Valor Proyectado 2019]]*RANDBETWEEN(75,115)/100</f>
        <v>276123.68</v>
      </c>
      <c r="H20" s="60">
        <f ca="1">Tabla1[[#This Row],[Valor Realizado 2019
]]*RANDBETWEEN(70,105)/100</f>
        <v>242988.83840000001</v>
      </c>
    </row>
    <row r="21" spans="2:8" ht="15" customHeight="1" x14ac:dyDescent="0.2">
      <c r="B21" s="49" t="s">
        <v>4</v>
      </c>
      <c r="C21" s="50" t="s">
        <v>79</v>
      </c>
      <c r="D21" s="50" t="s">
        <v>57</v>
      </c>
      <c r="E21" s="50" t="s">
        <v>101</v>
      </c>
      <c r="F21" s="60">
        <f t="shared" ca="1" si="0"/>
        <v>205575</v>
      </c>
      <c r="G21" s="60">
        <f ca="1">Tabla1[[#This Row],[Valor Proyectado 2019]]*RANDBETWEEN(75,115)/100</f>
        <v>211742.25</v>
      </c>
      <c r="H21" s="60">
        <f ca="1">Tabla1[[#This Row],[Valor Realizado 2019
]]*RANDBETWEEN(70,105)/100</f>
        <v>209624.82750000001</v>
      </c>
    </row>
    <row r="22" spans="2:8" ht="15" customHeight="1" x14ac:dyDescent="0.2">
      <c r="B22" s="49" t="s">
        <v>4</v>
      </c>
      <c r="C22" s="50" t="s">
        <v>80</v>
      </c>
      <c r="D22" s="50" t="s">
        <v>58</v>
      </c>
      <c r="E22" s="50" t="s">
        <v>102</v>
      </c>
      <c r="F22" s="60">
        <f t="shared" ca="1" si="0"/>
        <v>133462</v>
      </c>
      <c r="G22" s="60">
        <f ca="1">Tabla1[[#This Row],[Valor Proyectado 2019]]*RANDBETWEEN(75,115)/100</f>
        <v>138800.48000000001</v>
      </c>
      <c r="H22" s="60">
        <f ca="1">Tabla1[[#This Row],[Valor Realizado 2019
]]*RANDBETWEEN(70,105)/100</f>
        <v>101324.35040000001</v>
      </c>
    </row>
    <row r="23" spans="2:8" ht="15" customHeight="1" x14ac:dyDescent="0.2">
      <c r="B23" s="49" t="s">
        <v>4</v>
      </c>
      <c r="C23" s="50" t="s">
        <v>81</v>
      </c>
      <c r="D23" s="50" t="s">
        <v>59</v>
      </c>
      <c r="E23" s="50" t="s">
        <v>103</v>
      </c>
      <c r="F23" s="60">
        <f t="shared" ca="1" si="0"/>
        <v>182219</v>
      </c>
      <c r="G23" s="60">
        <f ca="1">Tabla1[[#This Row],[Valor Proyectado 2019]]*RANDBETWEEN(75,115)/100</f>
        <v>149419.57999999999</v>
      </c>
      <c r="H23" s="60">
        <f ca="1">Tabla1[[#This Row],[Valor Realizado 2019
]]*RANDBETWEEN(70,105)/100</f>
        <v>107582.09759999999</v>
      </c>
    </row>
    <row r="24" spans="2:8" ht="15" customHeight="1" x14ac:dyDescent="0.2">
      <c r="B24" s="49" t="s">
        <v>4</v>
      </c>
      <c r="C24" s="50" t="s">
        <v>62</v>
      </c>
      <c r="D24" s="50" t="s">
        <v>56</v>
      </c>
      <c r="E24" s="50" t="s">
        <v>104</v>
      </c>
      <c r="F24" s="60">
        <f t="shared" ca="1" si="0"/>
        <v>168598</v>
      </c>
      <c r="G24" s="60">
        <f ca="1">Tabla1[[#This Row],[Valor Proyectado 2019]]*RANDBETWEEN(75,115)/100</f>
        <v>131506.44</v>
      </c>
      <c r="H24" s="60">
        <f ca="1">Tabla1[[#This Row],[Valor Realizado 2019
]]*RANDBETWEEN(70,105)/100</f>
        <v>93369.572400000005</v>
      </c>
    </row>
    <row r="25" spans="2:8" ht="15" customHeight="1" x14ac:dyDescent="0.2">
      <c r="B25" s="49" t="s">
        <v>4</v>
      </c>
      <c r="C25" s="50" t="s">
        <v>63</v>
      </c>
      <c r="D25" s="50" t="s">
        <v>57</v>
      </c>
      <c r="E25" s="50" t="s">
        <v>105</v>
      </c>
      <c r="F25" s="60">
        <f t="shared" ca="1" si="0"/>
        <v>293588</v>
      </c>
      <c r="G25" s="60">
        <f ca="1">Tabla1[[#This Row],[Valor Proyectado 2019]]*RANDBETWEEN(75,115)/100</f>
        <v>299459.76</v>
      </c>
      <c r="H25" s="60">
        <f ca="1">Tabla1[[#This Row],[Valor Realizado 2019
]]*RANDBETWEEN(70,105)/100</f>
        <v>266519.18640000001</v>
      </c>
    </row>
    <row r="26" spans="2:8" ht="15" customHeight="1" x14ac:dyDescent="0.2">
      <c r="B26" s="49" t="s">
        <v>4</v>
      </c>
      <c r="C26" s="50" t="s">
        <v>64</v>
      </c>
      <c r="D26" s="50" t="s">
        <v>58</v>
      </c>
      <c r="E26" s="50" t="s">
        <v>106</v>
      </c>
      <c r="F26" s="60">
        <f t="shared" ca="1" si="0"/>
        <v>122716</v>
      </c>
      <c r="G26" s="60">
        <f ca="1">Tabla1[[#This Row],[Valor Proyectado 2019]]*RANDBETWEEN(75,115)/100</f>
        <v>133760.44</v>
      </c>
      <c r="H26" s="60">
        <f ca="1">Tabla1[[#This Row],[Valor Realizado 2019
]]*RANDBETWEEN(70,105)/100</f>
        <v>128410.0224</v>
      </c>
    </row>
    <row r="27" spans="2:8" ht="15" customHeight="1" x14ac:dyDescent="0.2">
      <c r="B27" s="49" t="s">
        <v>4</v>
      </c>
      <c r="C27" s="50" t="s">
        <v>65</v>
      </c>
      <c r="D27" s="50" t="s">
        <v>59</v>
      </c>
      <c r="E27" s="50" t="s">
        <v>107</v>
      </c>
      <c r="F27" s="60">
        <f t="shared" ca="1" si="0"/>
        <v>186105</v>
      </c>
      <c r="G27" s="60">
        <f ca="1">Tabla1[[#This Row],[Valor Proyectado 2019]]*RANDBETWEEN(75,115)/100</f>
        <v>195410.25</v>
      </c>
      <c r="H27" s="60">
        <f ca="1">Tabla1[[#This Row],[Valor Realizado 2019
]]*RANDBETWEEN(70,105)/100</f>
        <v>162190.50750000001</v>
      </c>
    </row>
    <row r="28" spans="2:8" ht="15" customHeight="1" x14ac:dyDescent="0.2">
      <c r="B28" s="49" t="s">
        <v>4</v>
      </c>
      <c r="C28" s="50" t="s">
        <v>66</v>
      </c>
      <c r="D28" s="50" t="s">
        <v>56</v>
      </c>
      <c r="E28" s="50" t="s">
        <v>108</v>
      </c>
      <c r="F28" s="60">
        <f t="shared" ca="1" si="0"/>
        <v>217583</v>
      </c>
      <c r="G28" s="60">
        <f ca="1">Tabla1[[#This Row],[Valor Proyectado 2019]]*RANDBETWEEN(75,115)/100</f>
        <v>191473.04</v>
      </c>
      <c r="H28" s="60">
        <f ca="1">Tabla1[[#This Row],[Valor Realizado 2019
]]*RANDBETWEEN(70,105)/100</f>
        <v>199131.96160000001</v>
      </c>
    </row>
    <row r="29" spans="2:8" ht="15" customHeight="1" x14ac:dyDescent="0.2">
      <c r="B29" s="49" t="s">
        <v>4</v>
      </c>
      <c r="C29" s="50" t="s">
        <v>67</v>
      </c>
      <c r="D29" s="50" t="s">
        <v>57</v>
      </c>
      <c r="E29" s="50" t="s">
        <v>84</v>
      </c>
      <c r="F29" s="60">
        <f t="shared" ca="1" si="0"/>
        <v>270729</v>
      </c>
      <c r="G29" s="60">
        <f ca="1">Tabla1[[#This Row],[Valor Proyectado 2019]]*RANDBETWEEN(75,115)/100</f>
        <v>240948.81</v>
      </c>
      <c r="H29" s="60">
        <f ca="1">Tabla1[[#This Row],[Valor Realizado 2019
]]*RANDBETWEEN(70,105)/100</f>
        <v>228901.3695</v>
      </c>
    </row>
    <row r="30" spans="2:8" ht="15" customHeight="1" x14ac:dyDescent="0.2">
      <c r="B30" s="49" t="s">
        <v>4</v>
      </c>
      <c r="C30" s="50" t="s">
        <v>68</v>
      </c>
      <c r="D30" s="50" t="s">
        <v>58</v>
      </c>
      <c r="E30" s="50" t="s">
        <v>85</v>
      </c>
      <c r="F30" s="60">
        <f t="shared" ca="1" si="0"/>
        <v>289295</v>
      </c>
      <c r="G30" s="60">
        <f ca="1">Tabla1[[#This Row],[Valor Proyectado 2019]]*RANDBETWEEN(75,115)/100</f>
        <v>283509.09999999998</v>
      </c>
      <c r="H30" s="60">
        <f ca="1">Tabla1[[#This Row],[Valor Realizado 2019
]]*RANDBETWEEN(70,105)/100</f>
        <v>232477.462</v>
      </c>
    </row>
    <row r="31" spans="2:8" ht="15" customHeight="1" x14ac:dyDescent="0.2">
      <c r="B31" s="49" t="s">
        <v>4</v>
      </c>
      <c r="C31" s="50" t="s">
        <v>69</v>
      </c>
      <c r="D31" s="50" t="s">
        <v>59</v>
      </c>
      <c r="E31" s="50" t="s">
        <v>86</v>
      </c>
      <c r="F31" s="60">
        <f t="shared" ca="1" si="0"/>
        <v>101248</v>
      </c>
      <c r="G31" s="60">
        <f ca="1">Tabla1[[#This Row],[Valor Proyectado 2019]]*RANDBETWEEN(75,115)/100</f>
        <v>84035.839999999997</v>
      </c>
      <c r="H31" s="60">
        <f ca="1">Tabla1[[#This Row],[Valor Realizado 2019
]]*RANDBETWEEN(70,105)/100</f>
        <v>70590.105599999995</v>
      </c>
    </row>
    <row r="32" spans="2:8" ht="15" customHeight="1" x14ac:dyDescent="0.2">
      <c r="B32" s="49" t="s">
        <v>4</v>
      </c>
      <c r="C32" s="50" t="s">
        <v>70</v>
      </c>
      <c r="D32" s="50" t="s">
        <v>56</v>
      </c>
      <c r="E32" s="50" t="s">
        <v>87</v>
      </c>
      <c r="F32" s="60">
        <f t="shared" ca="1" si="0"/>
        <v>139566</v>
      </c>
      <c r="G32" s="60">
        <f ca="1">Tabla1[[#This Row],[Valor Proyectado 2019]]*RANDBETWEEN(75,115)/100</f>
        <v>117235.44</v>
      </c>
      <c r="H32" s="60">
        <f ca="1">Tabla1[[#This Row],[Valor Realizado 2019
]]*RANDBETWEEN(70,105)/100</f>
        <v>83237.162400000001</v>
      </c>
    </row>
    <row r="33" spans="2:8" ht="15" customHeight="1" x14ac:dyDescent="0.2">
      <c r="B33" s="49" t="s">
        <v>4</v>
      </c>
      <c r="C33" s="50" t="s">
        <v>71</v>
      </c>
      <c r="D33" s="50" t="s">
        <v>57</v>
      </c>
      <c r="E33" s="50" t="s">
        <v>88</v>
      </c>
      <c r="F33" s="60">
        <f t="shared" ca="1" si="0"/>
        <v>208242</v>
      </c>
      <c r="G33" s="60">
        <f ca="1">Tabla1[[#This Row],[Valor Proyectado 2019]]*RANDBETWEEN(75,115)/100</f>
        <v>212406.84</v>
      </c>
      <c r="H33" s="60">
        <f ca="1">Tabla1[[#This Row],[Valor Realizado 2019
]]*RANDBETWEEN(70,105)/100</f>
        <v>163553.26679999998</v>
      </c>
    </row>
    <row r="34" spans="2:8" ht="15" customHeight="1" x14ac:dyDescent="0.2">
      <c r="B34" s="49" t="s">
        <v>4</v>
      </c>
      <c r="C34" s="50" t="s">
        <v>72</v>
      </c>
      <c r="D34" s="50" t="s">
        <v>58</v>
      </c>
      <c r="E34" s="50" t="s">
        <v>89</v>
      </c>
      <c r="F34" s="60">
        <f t="shared" ca="1" si="0"/>
        <v>283876</v>
      </c>
      <c r="G34" s="60">
        <f ca="1">Tabla1[[#This Row],[Valor Proyectado 2019]]*RANDBETWEEN(75,115)/100</f>
        <v>212907</v>
      </c>
      <c r="H34" s="60">
        <f ca="1">Tabla1[[#This Row],[Valor Realizado 2019
]]*RANDBETWEEN(70,105)/100</f>
        <v>198003.51</v>
      </c>
    </row>
    <row r="35" spans="2:8" ht="15" customHeight="1" x14ac:dyDescent="0.2">
      <c r="B35" s="49" t="s">
        <v>4</v>
      </c>
      <c r="C35" s="50" t="s">
        <v>73</v>
      </c>
      <c r="D35" s="50" t="s">
        <v>59</v>
      </c>
      <c r="E35" s="50" t="s">
        <v>90</v>
      </c>
      <c r="F35" s="60">
        <f t="shared" ca="1" si="0"/>
        <v>177968</v>
      </c>
      <c r="G35" s="60">
        <f ca="1">Tabla1[[#This Row],[Valor Proyectado 2019]]*RANDBETWEEN(75,115)/100</f>
        <v>163730.56</v>
      </c>
      <c r="H35" s="60">
        <f ca="1">Tabla1[[#This Row],[Valor Realizado 2019
]]*RANDBETWEEN(70,105)/100</f>
        <v>114611.39199999999</v>
      </c>
    </row>
    <row r="36" spans="2:8" ht="15" customHeight="1" x14ac:dyDescent="0.2">
      <c r="B36" s="49" t="s">
        <v>4</v>
      </c>
      <c r="C36" s="50" t="s">
        <v>74</v>
      </c>
      <c r="D36" s="50" t="s">
        <v>56</v>
      </c>
      <c r="E36" s="50" t="s">
        <v>91</v>
      </c>
      <c r="F36" s="60">
        <f t="shared" ca="1" si="0"/>
        <v>274164</v>
      </c>
      <c r="G36" s="60">
        <f ca="1">Tabla1[[#This Row],[Valor Proyectado 2019]]*RANDBETWEEN(75,115)/100</f>
        <v>246747.6</v>
      </c>
      <c r="H36" s="60">
        <f ca="1">Tabla1[[#This Row],[Valor Realizado 2019
]]*RANDBETWEEN(70,105)/100</f>
        <v>209735.46</v>
      </c>
    </row>
    <row r="37" spans="2:8" ht="15" customHeight="1" x14ac:dyDescent="0.2">
      <c r="B37" s="49" t="s">
        <v>4</v>
      </c>
      <c r="C37" s="50" t="s">
        <v>75</v>
      </c>
      <c r="D37" s="50" t="s">
        <v>57</v>
      </c>
      <c r="E37" s="50" t="s">
        <v>92</v>
      </c>
      <c r="F37" s="60">
        <f t="shared" ca="1" si="0"/>
        <v>220703</v>
      </c>
      <c r="G37" s="60">
        <f ca="1">Tabla1[[#This Row],[Valor Proyectado 2019]]*RANDBETWEEN(75,115)/100</f>
        <v>185390.52</v>
      </c>
      <c r="H37" s="60">
        <f ca="1">Tabla1[[#This Row],[Valor Realizado 2019
]]*RANDBETWEEN(70,105)/100</f>
        <v>189098.33039999998</v>
      </c>
    </row>
    <row r="38" spans="2:8" ht="15" customHeight="1" x14ac:dyDescent="0.2">
      <c r="B38" s="49" t="s">
        <v>31</v>
      </c>
      <c r="C38" s="50" t="s">
        <v>76</v>
      </c>
      <c r="D38" s="50" t="s">
        <v>58</v>
      </c>
      <c r="E38" s="50" t="s">
        <v>93</v>
      </c>
      <c r="F38" s="60">
        <f t="shared" ca="1" si="0"/>
        <v>269033</v>
      </c>
      <c r="G38" s="60">
        <f ca="1">Tabla1[[#This Row],[Valor Proyectado 2019]]*RANDBETWEEN(75,115)/100</f>
        <v>266342.67</v>
      </c>
      <c r="H38" s="60">
        <f ca="1">Tabla1[[#This Row],[Valor Realizado 2019
]]*RANDBETWEEN(70,105)/100</f>
        <v>253025.53649999999</v>
      </c>
    </row>
    <row r="39" spans="2:8" ht="15" customHeight="1" x14ac:dyDescent="0.2">
      <c r="B39" s="49" t="s">
        <v>31</v>
      </c>
      <c r="C39" s="50" t="s">
        <v>77</v>
      </c>
      <c r="D39" s="50" t="s">
        <v>59</v>
      </c>
      <c r="E39" s="50" t="s">
        <v>94</v>
      </c>
      <c r="F39" s="60">
        <f t="shared" ca="1" si="0"/>
        <v>163291</v>
      </c>
      <c r="G39" s="60">
        <f ca="1">Tabla1[[#This Row],[Valor Proyectado 2019]]*RANDBETWEEN(75,115)/100</f>
        <v>173088.46</v>
      </c>
      <c r="H39" s="60">
        <f ca="1">Tabla1[[#This Row],[Valor Realizado 2019
]]*RANDBETWEEN(70,105)/100</f>
        <v>150586.9602</v>
      </c>
    </row>
    <row r="40" spans="2:8" ht="15" customHeight="1" x14ac:dyDescent="0.2">
      <c r="B40" s="49" t="s">
        <v>31</v>
      </c>
      <c r="C40" s="50" t="s">
        <v>78</v>
      </c>
      <c r="D40" s="50" t="s">
        <v>56</v>
      </c>
      <c r="E40" s="50" t="s">
        <v>95</v>
      </c>
      <c r="F40" s="60">
        <f t="shared" ca="1" si="0"/>
        <v>227308</v>
      </c>
      <c r="G40" s="60">
        <f ca="1">Tabla1[[#This Row],[Valor Proyectado 2019]]*RANDBETWEEN(75,115)/100</f>
        <v>188665.64</v>
      </c>
      <c r="H40" s="60">
        <f ca="1">Tabla1[[#This Row],[Valor Realizado 2019
]]*RANDBETWEEN(70,105)/100</f>
        <v>139612.5736</v>
      </c>
    </row>
    <row r="41" spans="2:8" ht="15" customHeight="1" x14ac:dyDescent="0.2">
      <c r="B41" s="49" t="s">
        <v>31</v>
      </c>
      <c r="C41" s="50" t="s">
        <v>79</v>
      </c>
      <c r="D41" s="50" t="s">
        <v>57</v>
      </c>
      <c r="E41" s="50" t="s">
        <v>96</v>
      </c>
      <c r="F41" s="60">
        <f t="shared" ca="1" si="0"/>
        <v>171924</v>
      </c>
      <c r="G41" s="60">
        <f ca="1">Tabla1[[#This Row],[Valor Proyectado 2019]]*RANDBETWEEN(75,115)/100</f>
        <v>137539.20000000001</v>
      </c>
      <c r="H41" s="60">
        <f ca="1">Tabla1[[#This Row],[Valor Realizado 2019
]]*RANDBETWEEN(70,105)/100</f>
        <v>96277.440000000002</v>
      </c>
    </row>
    <row r="42" spans="2:8" ht="15" customHeight="1" x14ac:dyDescent="0.2">
      <c r="B42" s="49" t="s">
        <v>31</v>
      </c>
      <c r="C42" s="50" t="s">
        <v>80</v>
      </c>
      <c r="D42" s="50" t="s">
        <v>58</v>
      </c>
      <c r="E42" s="50" t="s">
        <v>97</v>
      </c>
      <c r="F42" s="60">
        <f t="shared" ca="1" si="0"/>
        <v>214423</v>
      </c>
      <c r="G42" s="60">
        <f ca="1">Tabla1[[#This Row],[Valor Proyectado 2019]]*RANDBETWEEN(75,115)/100</f>
        <v>169394.17</v>
      </c>
      <c r="H42" s="60">
        <f ca="1">Tabla1[[#This Row],[Valor Realizado 2019
]]*RANDBETWEEN(70,105)/100</f>
        <v>159230.51980000001</v>
      </c>
    </row>
    <row r="43" spans="2:8" ht="15" customHeight="1" x14ac:dyDescent="0.2">
      <c r="B43" s="49" t="s">
        <v>31</v>
      </c>
      <c r="C43" s="50" t="s">
        <v>81</v>
      </c>
      <c r="D43" s="50" t="s">
        <v>59</v>
      </c>
      <c r="E43" s="50" t="s">
        <v>98</v>
      </c>
      <c r="F43" s="60">
        <f t="shared" ca="1" si="0"/>
        <v>204946</v>
      </c>
      <c r="G43" s="60">
        <f ca="1">Tabla1[[#This Row],[Valor Proyectado 2019]]*RANDBETWEEN(75,115)/100</f>
        <v>159857.88</v>
      </c>
      <c r="H43" s="60">
        <f ca="1">Tabla1[[#This Row],[Valor Realizado 2019
]]*RANDBETWEEN(70,105)/100</f>
        <v>145470.67079999999</v>
      </c>
    </row>
    <row r="44" spans="2:8" ht="15" customHeight="1" x14ac:dyDescent="0.2">
      <c r="B44" s="49" t="s">
        <v>31</v>
      </c>
      <c r="C44" s="50" t="s">
        <v>62</v>
      </c>
      <c r="D44" s="50" t="s">
        <v>56</v>
      </c>
      <c r="E44" s="50" t="s">
        <v>99</v>
      </c>
      <c r="F44" s="60">
        <f t="shared" ca="1" si="0"/>
        <v>232702</v>
      </c>
      <c r="G44" s="60">
        <f ca="1">Tabla1[[#This Row],[Valor Proyectado 2019]]*RANDBETWEEN(75,115)/100</f>
        <v>179180.54</v>
      </c>
      <c r="H44" s="60">
        <f ca="1">Tabla1[[#This Row],[Valor Realizado 2019
]]*RANDBETWEEN(70,105)/100</f>
        <v>186347.7616</v>
      </c>
    </row>
    <row r="45" spans="2:8" ht="15" customHeight="1" x14ac:dyDescent="0.2">
      <c r="B45" s="49" t="s">
        <v>31</v>
      </c>
      <c r="C45" s="50" t="s">
        <v>63</v>
      </c>
      <c r="D45" s="50" t="s">
        <v>57</v>
      </c>
      <c r="E45" s="50" t="s">
        <v>100</v>
      </c>
      <c r="F45" s="60">
        <f t="shared" ca="1" si="0"/>
        <v>153708</v>
      </c>
      <c r="G45" s="60">
        <f ca="1">Tabla1[[#This Row],[Valor Proyectado 2019]]*RANDBETWEEN(75,115)/100</f>
        <v>169078.8</v>
      </c>
      <c r="H45" s="60">
        <f ca="1">Tabla1[[#This Row],[Valor Realizado 2019
]]*RANDBETWEEN(70,105)/100</f>
        <v>175841.95199999999</v>
      </c>
    </row>
    <row r="46" spans="2:8" ht="15" customHeight="1" x14ac:dyDescent="0.2">
      <c r="B46" s="49" t="s">
        <v>31</v>
      </c>
      <c r="C46" s="50" t="s">
        <v>64</v>
      </c>
      <c r="D46" s="50" t="s">
        <v>58</v>
      </c>
      <c r="E46" s="50" t="s">
        <v>101</v>
      </c>
      <c r="F46" s="60">
        <f t="shared" ca="1" si="0"/>
        <v>161631</v>
      </c>
      <c r="G46" s="60">
        <f ca="1">Tabla1[[#This Row],[Valor Proyectado 2019]]*RANDBETWEEN(75,115)/100</f>
        <v>134153.73000000001</v>
      </c>
      <c r="H46" s="60">
        <f ca="1">Tabla1[[#This Row],[Valor Realizado 2019
]]*RANDBETWEEN(70,105)/100</f>
        <v>136836.8046</v>
      </c>
    </row>
    <row r="47" spans="2:8" ht="15" customHeight="1" x14ac:dyDescent="0.2">
      <c r="B47" s="49" t="s">
        <v>31</v>
      </c>
      <c r="C47" s="50" t="s">
        <v>65</v>
      </c>
      <c r="D47" s="50" t="s">
        <v>59</v>
      </c>
      <c r="E47" s="50" t="s">
        <v>102</v>
      </c>
      <c r="F47" s="60">
        <f t="shared" ca="1" si="0"/>
        <v>211643</v>
      </c>
      <c r="G47" s="60">
        <f ca="1">Tabla1[[#This Row],[Valor Proyectado 2019]]*RANDBETWEEN(75,115)/100</f>
        <v>209526.57</v>
      </c>
      <c r="H47" s="60">
        <f ca="1">Tabla1[[#This Row],[Valor Realizado 2019
]]*RANDBETWEEN(70,105)/100</f>
        <v>180192.85019999999</v>
      </c>
    </row>
    <row r="48" spans="2:8" ht="15" customHeight="1" x14ac:dyDescent="0.2">
      <c r="B48" s="49" t="s">
        <v>31</v>
      </c>
      <c r="C48" s="50" t="s">
        <v>66</v>
      </c>
      <c r="D48" s="50" t="s">
        <v>56</v>
      </c>
      <c r="E48" s="50" t="s">
        <v>103</v>
      </c>
      <c r="F48" s="60">
        <f t="shared" ca="1" si="0"/>
        <v>175417</v>
      </c>
      <c r="G48" s="60">
        <f ca="1">Tabla1[[#This Row],[Valor Proyectado 2019]]*RANDBETWEEN(75,115)/100</f>
        <v>145596.10999999999</v>
      </c>
      <c r="H48" s="60">
        <f ca="1">Tabla1[[#This Row],[Valor Realizado 2019
]]*RANDBETWEEN(70,105)/100</f>
        <v>120844.77129999999</v>
      </c>
    </row>
    <row r="49" spans="2:8" ht="15" customHeight="1" x14ac:dyDescent="0.2">
      <c r="B49" s="49" t="s">
        <v>31</v>
      </c>
      <c r="C49" s="50" t="s">
        <v>67</v>
      </c>
      <c r="D49" s="50" t="s">
        <v>57</v>
      </c>
      <c r="E49" s="50" t="s">
        <v>104</v>
      </c>
      <c r="F49" s="60">
        <f t="shared" ca="1" si="0"/>
        <v>218369</v>
      </c>
      <c r="G49" s="60">
        <f ca="1">Tabla1[[#This Row],[Valor Proyectado 2019]]*RANDBETWEEN(75,115)/100</f>
        <v>251124.35</v>
      </c>
      <c r="H49" s="60">
        <f ca="1">Tabla1[[#This Row],[Valor Realizado 2019
]]*RANDBETWEEN(70,105)/100</f>
        <v>193365.74950000001</v>
      </c>
    </row>
    <row r="50" spans="2:8" ht="15" customHeight="1" x14ac:dyDescent="0.2">
      <c r="B50" s="49" t="s">
        <v>31</v>
      </c>
      <c r="C50" s="50" t="s">
        <v>68</v>
      </c>
      <c r="D50" s="50" t="s">
        <v>58</v>
      </c>
      <c r="E50" s="50" t="s">
        <v>105</v>
      </c>
      <c r="F50" s="60">
        <f t="shared" ca="1" si="0"/>
        <v>131503</v>
      </c>
      <c r="G50" s="60">
        <f ca="1">Tabla1[[#This Row],[Valor Proyectado 2019]]*RANDBETWEEN(75,115)/100</f>
        <v>98627.25</v>
      </c>
      <c r="H50" s="60">
        <f ca="1">Tabla1[[#This Row],[Valor Realizado 2019
]]*RANDBETWEEN(70,105)/100</f>
        <v>71997.892500000002</v>
      </c>
    </row>
    <row r="51" spans="2:8" ht="15" customHeight="1" x14ac:dyDescent="0.2">
      <c r="B51" s="49" t="s">
        <v>31</v>
      </c>
      <c r="C51" s="50" t="s">
        <v>69</v>
      </c>
      <c r="D51" s="50" t="s">
        <v>59</v>
      </c>
      <c r="E51" s="50" t="s">
        <v>106</v>
      </c>
      <c r="F51" s="60">
        <f t="shared" ca="1" si="0"/>
        <v>194150</v>
      </c>
      <c r="G51" s="60">
        <f ca="1">Tabla1[[#This Row],[Valor Proyectado 2019]]*RANDBETWEEN(75,115)/100</f>
        <v>219389.5</v>
      </c>
      <c r="H51" s="60">
        <f ca="1">Tabla1[[#This Row],[Valor Realizado 2019
]]*RANDBETWEEN(70,105)/100</f>
        <v>179899.39</v>
      </c>
    </row>
    <row r="52" spans="2:8" ht="15" customHeight="1" x14ac:dyDescent="0.2">
      <c r="B52" s="49" t="s">
        <v>31</v>
      </c>
      <c r="C52" s="50" t="s">
        <v>70</v>
      </c>
      <c r="D52" s="50" t="s">
        <v>56</v>
      </c>
      <c r="E52" s="50" t="s">
        <v>107</v>
      </c>
      <c r="F52" s="60">
        <f t="shared" ca="1" si="0"/>
        <v>264029</v>
      </c>
      <c r="G52" s="60">
        <f ca="1">Tabla1[[#This Row],[Valor Proyectado 2019]]*RANDBETWEEN(75,115)/100</f>
        <v>256108.13</v>
      </c>
      <c r="H52" s="60">
        <f ca="1">Tabla1[[#This Row],[Valor Realizado 2019
]]*RANDBETWEEN(70,105)/100</f>
        <v>194642.17879999999</v>
      </c>
    </row>
    <row r="53" spans="2:8" ht="15" customHeight="1" x14ac:dyDescent="0.2">
      <c r="B53" s="49" t="s">
        <v>31</v>
      </c>
      <c r="C53" s="50" t="s">
        <v>71</v>
      </c>
      <c r="D53" s="50" t="s">
        <v>57</v>
      </c>
      <c r="E53" s="50" t="s">
        <v>108</v>
      </c>
      <c r="F53" s="60">
        <f t="shared" ca="1" si="0"/>
        <v>268860</v>
      </c>
      <c r="G53" s="60">
        <f ca="1">Tabla1[[#This Row],[Valor Proyectado 2019]]*RANDBETWEEN(75,115)/100</f>
        <v>301123.20000000001</v>
      </c>
      <c r="H53" s="60">
        <f ca="1">Tabla1[[#This Row],[Valor Realizado 2019
]]*RANDBETWEEN(70,105)/100</f>
        <v>219819.93600000002</v>
      </c>
    </row>
    <row r="54" spans="2:8" ht="15" customHeight="1" x14ac:dyDescent="0.2">
      <c r="B54" s="49" t="s">
        <v>32</v>
      </c>
      <c r="C54" s="50" t="s">
        <v>72</v>
      </c>
      <c r="D54" s="50" t="s">
        <v>58</v>
      </c>
      <c r="E54" s="50" t="s">
        <v>84</v>
      </c>
      <c r="F54" s="60">
        <f t="shared" ca="1" si="0"/>
        <v>100284</v>
      </c>
      <c r="G54" s="60">
        <f ca="1">Tabla1[[#This Row],[Valor Proyectado 2019]]*RANDBETWEEN(75,115)/100</f>
        <v>84238.56</v>
      </c>
      <c r="H54" s="60">
        <f ca="1">Tabla1[[#This Row],[Valor Realizado 2019
]]*RANDBETWEEN(70,105)/100</f>
        <v>81711.403200000001</v>
      </c>
    </row>
    <row r="55" spans="2:8" ht="15" customHeight="1" x14ac:dyDescent="0.2">
      <c r="B55" s="49" t="s">
        <v>32</v>
      </c>
      <c r="C55" s="50" t="s">
        <v>73</v>
      </c>
      <c r="D55" s="50" t="s">
        <v>59</v>
      </c>
      <c r="E55" s="50" t="s">
        <v>85</v>
      </c>
      <c r="F55" s="60">
        <f t="shared" ca="1" si="0"/>
        <v>255032</v>
      </c>
      <c r="G55" s="60">
        <f ca="1">Tabla1[[#This Row],[Valor Proyectado 2019]]*RANDBETWEEN(75,115)/100</f>
        <v>262682.96000000002</v>
      </c>
      <c r="H55" s="60">
        <f ca="1">Tabla1[[#This Row],[Valor Realizado 2019
]]*RANDBETWEEN(70,105)/100</f>
        <v>191758.56080000001</v>
      </c>
    </row>
    <row r="56" spans="2:8" ht="15" customHeight="1" x14ac:dyDescent="0.2">
      <c r="B56" s="49" t="s">
        <v>32</v>
      </c>
      <c r="C56" s="50" t="s">
        <v>74</v>
      </c>
      <c r="D56" s="50" t="s">
        <v>56</v>
      </c>
      <c r="E56" s="50" t="s">
        <v>86</v>
      </c>
      <c r="F56" s="60">
        <f t="shared" ca="1" si="0"/>
        <v>203684</v>
      </c>
      <c r="G56" s="60">
        <f ca="1">Tabla1[[#This Row],[Valor Proyectado 2019]]*RANDBETWEEN(75,115)/100</f>
        <v>205720.84</v>
      </c>
      <c r="H56" s="60">
        <f ca="1">Tabla1[[#This Row],[Valor Realizado 2019
]]*RANDBETWEEN(70,105)/100</f>
        <v>150176.2132</v>
      </c>
    </row>
    <row r="57" spans="2:8" ht="15" customHeight="1" x14ac:dyDescent="0.2">
      <c r="B57" s="49" t="s">
        <v>32</v>
      </c>
      <c r="C57" s="50" t="s">
        <v>75</v>
      </c>
      <c r="D57" s="50" t="s">
        <v>57</v>
      </c>
      <c r="E57" s="50" t="s">
        <v>87</v>
      </c>
      <c r="F57" s="60">
        <f t="shared" ca="1" si="0"/>
        <v>266227</v>
      </c>
      <c r="G57" s="60">
        <f ca="1">Tabla1[[#This Row],[Valor Proyectado 2019]]*RANDBETWEEN(75,115)/100</f>
        <v>212981.6</v>
      </c>
      <c r="H57" s="60">
        <f ca="1">Tabla1[[#This Row],[Valor Realizado 2019
]]*RANDBETWEEN(70,105)/100</f>
        <v>178904.54400000002</v>
      </c>
    </row>
    <row r="58" spans="2:8" ht="15" customHeight="1" x14ac:dyDescent="0.2">
      <c r="B58" s="49" t="s">
        <v>32</v>
      </c>
      <c r="C58" s="50" t="s">
        <v>76</v>
      </c>
      <c r="D58" s="50" t="s">
        <v>58</v>
      </c>
      <c r="E58" s="50" t="s">
        <v>88</v>
      </c>
      <c r="F58" s="60">
        <f t="shared" ca="1" si="0"/>
        <v>140673</v>
      </c>
      <c r="G58" s="60">
        <f ca="1">Tabla1[[#This Row],[Valor Proyectado 2019]]*RANDBETWEEN(75,115)/100</f>
        <v>113945.13</v>
      </c>
      <c r="H58" s="60">
        <f ca="1">Tabla1[[#This Row],[Valor Realizado 2019
]]*RANDBETWEEN(70,105)/100</f>
        <v>83179.944900000002</v>
      </c>
    </row>
    <row r="59" spans="2:8" ht="15" customHeight="1" x14ac:dyDescent="0.2">
      <c r="B59" s="49" t="s">
        <v>32</v>
      </c>
      <c r="C59" s="50" t="s">
        <v>77</v>
      </c>
      <c r="D59" s="50" t="s">
        <v>59</v>
      </c>
      <c r="E59" s="50" t="s">
        <v>89</v>
      </c>
      <c r="F59" s="60">
        <f t="shared" ca="1" si="0"/>
        <v>277497</v>
      </c>
      <c r="G59" s="60">
        <f ca="1">Tabla1[[#This Row],[Valor Proyectado 2019]]*RANDBETWEEN(75,115)/100</f>
        <v>269172.09000000003</v>
      </c>
      <c r="H59" s="60">
        <f ca="1">Tabla1[[#This Row],[Valor Realizado 2019
]]*RANDBETWEEN(70,105)/100</f>
        <v>244946.60190000001</v>
      </c>
    </row>
    <row r="60" spans="2:8" ht="15" customHeight="1" x14ac:dyDescent="0.2">
      <c r="B60" s="49" t="s">
        <v>32</v>
      </c>
      <c r="C60" s="50" t="s">
        <v>78</v>
      </c>
      <c r="D60" s="50" t="s">
        <v>56</v>
      </c>
      <c r="E60" s="50" t="s">
        <v>90</v>
      </c>
      <c r="F60" s="60">
        <f t="shared" ca="1" si="0"/>
        <v>286829</v>
      </c>
      <c r="G60" s="60">
        <f ca="1">Tabla1[[#This Row],[Valor Proyectado 2019]]*RANDBETWEEN(75,115)/100</f>
        <v>220858.33</v>
      </c>
      <c r="H60" s="60">
        <f ca="1">Tabla1[[#This Row],[Valor Realizado 2019
]]*RANDBETWEEN(70,105)/100</f>
        <v>231901.24649999998</v>
      </c>
    </row>
    <row r="61" spans="2:8" ht="15" customHeight="1" x14ac:dyDescent="0.2">
      <c r="B61" s="49" t="s">
        <v>32</v>
      </c>
      <c r="C61" s="50" t="s">
        <v>79</v>
      </c>
      <c r="D61" s="50" t="s">
        <v>57</v>
      </c>
      <c r="E61" s="50" t="s">
        <v>91</v>
      </c>
      <c r="F61" s="60">
        <f t="shared" ca="1" si="0"/>
        <v>233629</v>
      </c>
      <c r="G61" s="60">
        <f ca="1">Tabla1[[#This Row],[Valor Proyectado 2019]]*RANDBETWEEN(75,115)/100</f>
        <v>196248.36</v>
      </c>
      <c r="H61" s="60">
        <f ca="1">Tabla1[[#This Row],[Valor Realizado 2019
]]*RANDBETWEEN(70,105)/100</f>
        <v>139336.33559999999</v>
      </c>
    </row>
    <row r="62" spans="2:8" ht="15" customHeight="1" x14ac:dyDescent="0.2">
      <c r="B62" s="49" t="s">
        <v>32</v>
      </c>
      <c r="C62" s="50" t="s">
        <v>80</v>
      </c>
      <c r="D62" s="50" t="s">
        <v>58</v>
      </c>
      <c r="E62" s="50" t="s">
        <v>92</v>
      </c>
      <c r="F62" s="60">
        <f t="shared" ca="1" si="0"/>
        <v>129075</v>
      </c>
      <c r="G62" s="60">
        <f ca="1">Tabla1[[#This Row],[Valor Proyectado 2019]]*RANDBETWEEN(75,115)/100</f>
        <v>112295.25</v>
      </c>
      <c r="H62" s="60">
        <f ca="1">Tabla1[[#This Row],[Valor Realizado 2019
]]*RANDBETWEEN(70,105)/100</f>
        <v>90959.152499999997</v>
      </c>
    </row>
    <row r="63" spans="2:8" ht="15" customHeight="1" x14ac:dyDescent="0.2">
      <c r="B63" s="49" t="s">
        <v>32</v>
      </c>
      <c r="C63" s="50" t="s">
        <v>81</v>
      </c>
      <c r="D63" s="50" t="s">
        <v>59</v>
      </c>
      <c r="E63" s="50" t="s">
        <v>93</v>
      </c>
      <c r="F63" s="60">
        <f t="shared" ca="1" si="0"/>
        <v>205300</v>
      </c>
      <c r="G63" s="60">
        <f ca="1">Tabla1[[#This Row],[Valor Proyectado 2019]]*RANDBETWEEN(75,115)/100</f>
        <v>231989</v>
      </c>
      <c r="H63" s="60">
        <f ca="1">Tabla1[[#This Row],[Valor Realizado 2019
]]*RANDBETWEEN(70,105)/100</f>
        <v>229669.11</v>
      </c>
    </row>
    <row r="64" spans="2:8" ht="15" customHeight="1" x14ac:dyDescent="0.2">
      <c r="B64" s="49" t="s">
        <v>32</v>
      </c>
      <c r="C64" s="50" t="s">
        <v>62</v>
      </c>
      <c r="D64" s="50" t="s">
        <v>56</v>
      </c>
      <c r="E64" s="50" t="s">
        <v>94</v>
      </c>
      <c r="F64" s="60">
        <f t="shared" ca="1" si="0"/>
        <v>188446</v>
      </c>
      <c r="G64" s="60">
        <f ca="1">Tabla1[[#This Row],[Valor Proyectado 2019]]*RANDBETWEEN(75,115)/100</f>
        <v>212943.98</v>
      </c>
      <c r="H64" s="60">
        <f ca="1">Tabla1[[#This Row],[Valor Realizado 2019
]]*RANDBETWEEN(70,105)/100</f>
        <v>212943.98</v>
      </c>
    </row>
    <row r="65" spans="2:8" ht="15" customHeight="1" x14ac:dyDescent="0.2">
      <c r="B65" s="49" t="s">
        <v>32</v>
      </c>
      <c r="C65" s="50" t="s">
        <v>63</v>
      </c>
      <c r="D65" s="50" t="s">
        <v>57</v>
      </c>
      <c r="E65" s="50" t="s">
        <v>95</v>
      </c>
      <c r="F65" s="60">
        <f t="shared" ca="1" si="0"/>
        <v>225875</v>
      </c>
      <c r="G65" s="60">
        <f ca="1">Tabla1[[#This Row],[Valor Proyectado 2019]]*RANDBETWEEN(75,115)/100</f>
        <v>176182.5</v>
      </c>
      <c r="H65" s="60">
        <f ca="1">Tabla1[[#This Row],[Valor Realizado 2019
]]*RANDBETWEEN(70,105)/100</f>
        <v>156802.42499999999</v>
      </c>
    </row>
    <row r="66" spans="2:8" ht="15" customHeight="1" x14ac:dyDescent="0.2">
      <c r="B66" s="49" t="s">
        <v>32</v>
      </c>
      <c r="C66" s="50" t="s">
        <v>64</v>
      </c>
      <c r="D66" s="50" t="s">
        <v>58</v>
      </c>
      <c r="E66" s="50" t="s">
        <v>96</v>
      </c>
      <c r="F66" s="60">
        <f t="shared" ca="1" si="0"/>
        <v>108970</v>
      </c>
      <c r="G66" s="60">
        <f ca="1">Tabla1[[#This Row],[Valor Proyectado 2019]]*RANDBETWEEN(75,115)/100</f>
        <v>103521.5</v>
      </c>
      <c r="H66" s="60">
        <f ca="1">Tabla1[[#This Row],[Valor Realizado 2019
]]*RANDBETWEEN(70,105)/100</f>
        <v>72465.05</v>
      </c>
    </row>
    <row r="67" spans="2:8" ht="15" customHeight="1" x14ac:dyDescent="0.2">
      <c r="B67" s="49" t="s">
        <v>32</v>
      </c>
      <c r="C67" s="50" t="s">
        <v>65</v>
      </c>
      <c r="D67" s="50" t="s">
        <v>59</v>
      </c>
      <c r="E67" s="50" t="s">
        <v>97</v>
      </c>
      <c r="F67" s="60">
        <f t="shared" ca="1" si="0"/>
        <v>275539</v>
      </c>
      <c r="G67" s="60">
        <f ca="1">Tabla1[[#This Row],[Valor Proyectado 2019]]*RANDBETWEEN(75,115)/100</f>
        <v>228697.37</v>
      </c>
      <c r="H67" s="60">
        <f ca="1">Tabla1[[#This Row],[Valor Realizado 2019
]]*RANDBETWEEN(70,105)/100</f>
        <v>187531.84340000001</v>
      </c>
    </row>
    <row r="68" spans="2:8" ht="15" customHeight="1" x14ac:dyDescent="0.2">
      <c r="B68" s="49" t="s">
        <v>32</v>
      </c>
      <c r="C68" s="50" t="s">
        <v>66</v>
      </c>
      <c r="D68" s="50" t="s">
        <v>56</v>
      </c>
      <c r="E68" s="50" t="s">
        <v>98</v>
      </c>
      <c r="F68" s="60">
        <f t="shared" ref="F68:F131" ca="1" si="1">RANDBETWEEN(100000,300000)</f>
        <v>193347</v>
      </c>
      <c r="G68" s="60">
        <f ca="1">Tabla1[[#This Row],[Valor Proyectado 2019]]*RANDBETWEEN(75,115)/100</f>
        <v>146943.72</v>
      </c>
      <c r="H68" s="60">
        <f ca="1">Tabla1[[#This Row],[Valor Realizado 2019
]]*RANDBETWEEN(70,105)/100</f>
        <v>127841.03640000001</v>
      </c>
    </row>
    <row r="69" spans="2:8" ht="15" customHeight="1" x14ac:dyDescent="0.2">
      <c r="B69" s="49" t="s">
        <v>32</v>
      </c>
      <c r="C69" s="50" t="s">
        <v>67</v>
      </c>
      <c r="D69" s="50" t="s">
        <v>57</v>
      </c>
      <c r="E69" s="50" t="s">
        <v>99</v>
      </c>
      <c r="F69" s="60">
        <f t="shared" ca="1" si="1"/>
        <v>228419</v>
      </c>
      <c r="G69" s="60">
        <f ca="1">Tabla1[[#This Row],[Valor Proyectado 2019]]*RANDBETWEEN(75,115)/100</f>
        <v>210145.48</v>
      </c>
      <c r="H69" s="60">
        <f ca="1">Tabla1[[#This Row],[Valor Realizado 2019
]]*RANDBETWEEN(70,105)/100</f>
        <v>214348.38959999999</v>
      </c>
    </row>
    <row r="70" spans="2:8" ht="15" customHeight="1" x14ac:dyDescent="0.2">
      <c r="B70" s="49" t="s">
        <v>32</v>
      </c>
      <c r="C70" s="50" t="s">
        <v>68</v>
      </c>
      <c r="D70" s="50" t="s">
        <v>58</v>
      </c>
      <c r="E70" s="50" t="s">
        <v>100</v>
      </c>
      <c r="F70" s="60">
        <f t="shared" ca="1" si="1"/>
        <v>169962</v>
      </c>
      <c r="G70" s="60">
        <f ca="1">Tabla1[[#This Row],[Valor Proyectado 2019]]*RANDBETWEEN(75,115)/100</f>
        <v>171661.62</v>
      </c>
      <c r="H70" s="60">
        <f ca="1">Tabla1[[#This Row],[Valor Realizado 2019
]]*RANDBETWEEN(70,105)/100</f>
        <v>145912.37699999998</v>
      </c>
    </row>
    <row r="71" spans="2:8" ht="15" customHeight="1" x14ac:dyDescent="0.2">
      <c r="B71" s="49" t="s">
        <v>33</v>
      </c>
      <c r="C71" s="50" t="s">
        <v>69</v>
      </c>
      <c r="D71" s="50" t="s">
        <v>59</v>
      </c>
      <c r="E71" s="50" t="s">
        <v>101</v>
      </c>
      <c r="F71" s="60">
        <f t="shared" ca="1" si="1"/>
        <v>188477</v>
      </c>
      <c r="G71" s="60">
        <f ca="1">Tabla1[[#This Row],[Valor Proyectado 2019]]*RANDBETWEEN(75,115)/100</f>
        <v>150781.6</v>
      </c>
      <c r="H71" s="60">
        <f ca="1">Tabla1[[#This Row],[Valor Realizado 2019
]]*RANDBETWEEN(70,105)/100</f>
        <v>155305.04800000001</v>
      </c>
    </row>
    <row r="72" spans="2:8" ht="15" customHeight="1" x14ac:dyDescent="0.2">
      <c r="B72" s="49" t="s">
        <v>33</v>
      </c>
      <c r="C72" s="50" t="s">
        <v>70</v>
      </c>
      <c r="D72" s="50" t="s">
        <v>56</v>
      </c>
      <c r="E72" s="50" t="s">
        <v>102</v>
      </c>
      <c r="F72" s="60">
        <f t="shared" ca="1" si="1"/>
        <v>278023</v>
      </c>
      <c r="G72" s="60">
        <f ca="1">Tabla1[[#This Row],[Valor Proyectado 2019]]*RANDBETWEEN(75,115)/100</f>
        <v>216857.94</v>
      </c>
      <c r="H72" s="60">
        <f ca="1">Tabla1[[#This Row],[Valor Realizado 2019
]]*RANDBETWEEN(70,105)/100</f>
        <v>162643.45499999999</v>
      </c>
    </row>
    <row r="73" spans="2:8" ht="15" customHeight="1" x14ac:dyDescent="0.2">
      <c r="B73" s="49" t="s">
        <v>33</v>
      </c>
      <c r="C73" s="50" t="s">
        <v>71</v>
      </c>
      <c r="D73" s="50" t="s">
        <v>57</v>
      </c>
      <c r="E73" s="50" t="s">
        <v>103</v>
      </c>
      <c r="F73" s="60">
        <f t="shared" ca="1" si="1"/>
        <v>295100</v>
      </c>
      <c r="G73" s="60">
        <f ca="1">Tabla1[[#This Row],[Valor Proyectado 2019]]*RANDBETWEEN(75,115)/100</f>
        <v>324610</v>
      </c>
      <c r="H73" s="60">
        <f ca="1">Tabla1[[#This Row],[Valor Realizado 2019
]]*RANDBETWEEN(70,105)/100</f>
        <v>259688</v>
      </c>
    </row>
    <row r="74" spans="2:8" ht="15" customHeight="1" x14ac:dyDescent="0.2">
      <c r="B74" s="49" t="s">
        <v>33</v>
      </c>
      <c r="C74" s="50" t="s">
        <v>72</v>
      </c>
      <c r="D74" s="50" t="s">
        <v>58</v>
      </c>
      <c r="E74" s="50" t="s">
        <v>104</v>
      </c>
      <c r="F74" s="60">
        <f t="shared" ca="1" si="1"/>
        <v>107841</v>
      </c>
      <c r="G74" s="60">
        <f ca="1">Tabla1[[#This Row],[Valor Proyectado 2019]]*RANDBETWEEN(75,115)/100</f>
        <v>102448.95</v>
      </c>
      <c r="H74" s="60">
        <f ca="1">Tabla1[[#This Row],[Valor Realizado 2019
]]*RANDBETWEEN(70,105)/100</f>
        <v>71714.264999999999</v>
      </c>
    </row>
    <row r="75" spans="2:8" ht="15" customHeight="1" x14ac:dyDescent="0.2">
      <c r="B75" s="49" t="s">
        <v>33</v>
      </c>
      <c r="C75" s="50" t="s">
        <v>73</v>
      </c>
      <c r="D75" s="50" t="s">
        <v>59</v>
      </c>
      <c r="E75" s="50" t="s">
        <v>105</v>
      </c>
      <c r="F75" s="60">
        <f t="shared" ca="1" si="1"/>
        <v>240293</v>
      </c>
      <c r="G75" s="60">
        <f ca="1">Tabla1[[#This Row],[Valor Proyectado 2019]]*RANDBETWEEN(75,115)/100</f>
        <v>261919.37</v>
      </c>
      <c r="H75" s="60">
        <f ca="1">Tabla1[[#This Row],[Valor Realizado 2019
]]*RANDBETWEEN(70,105)/100</f>
        <v>212154.68969999999</v>
      </c>
    </row>
    <row r="76" spans="2:8" ht="15" customHeight="1" x14ac:dyDescent="0.2">
      <c r="B76" s="49" t="s">
        <v>33</v>
      </c>
      <c r="C76" s="50" t="s">
        <v>74</v>
      </c>
      <c r="D76" s="50" t="s">
        <v>56</v>
      </c>
      <c r="E76" s="50" t="s">
        <v>106</v>
      </c>
      <c r="F76" s="60">
        <f t="shared" ca="1" si="1"/>
        <v>149790</v>
      </c>
      <c r="G76" s="60">
        <f ca="1">Tabla1[[#This Row],[Valor Proyectado 2019]]*RANDBETWEEN(75,115)/100</f>
        <v>115338.3</v>
      </c>
      <c r="H76" s="60">
        <f ca="1">Tabla1[[#This Row],[Valor Realizado 2019
]]*RANDBETWEEN(70,105)/100</f>
        <v>83043.576000000001</v>
      </c>
    </row>
    <row r="77" spans="2:8" ht="15" customHeight="1" x14ac:dyDescent="0.2">
      <c r="B77" s="49" t="s">
        <v>33</v>
      </c>
      <c r="C77" s="50" t="s">
        <v>75</v>
      </c>
      <c r="D77" s="50" t="s">
        <v>57</v>
      </c>
      <c r="E77" s="50" t="s">
        <v>107</v>
      </c>
      <c r="F77" s="60">
        <f t="shared" ca="1" si="1"/>
        <v>110827</v>
      </c>
      <c r="G77" s="60">
        <f ca="1">Tabla1[[#This Row],[Valor Proyectado 2019]]*RANDBETWEEN(75,115)/100</f>
        <v>89769.87</v>
      </c>
      <c r="H77" s="60">
        <f ca="1">Tabla1[[#This Row],[Valor Realizado 2019
]]*RANDBETWEEN(70,105)/100</f>
        <v>89769.87</v>
      </c>
    </row>
    <row r="78" spans="2:8" ht="15" customHeight="1" x14ac:dyDescent="0.2">
      <c r="B78" s="49" t="s">
        <v>33</v>
      </c>
      <c r="C78" s="50" t="s">
        <v>76</v>
      </c>
      <c r="D78" s="50" t="s">
        <v>58</v>
      </c>
      <c r="E78" s="50" t="s">
        <v>108</v>
      </c>
      <c r="F78" s="60">
        <f t="shared" ca="1" si="1"/>
        <v>284771</v>
      </c>
      <c r="G78" s="60">
        <f ca="1">Tabla1[[#This Row],[Valor Proyectado 2019]]*RANDBETWEEN(75,115)/100</f>
        <v>236359.93</v>
      </c>
      <c r="H78" s="60">
        <f ca="1">Tabla1[[#This Row],[Valor Realizado 2019
]]*RANDBETWEEN(70,105)/100</f>
        <v>212723.93700000001</v>
      </c>
    </row>
    <row r="79" spans="2:8" ht="15" customHeight="1" x14ac:dyDescent="0.2">
      <c r="B79" s="49" t="s">
        <v>33</v>
      </c>
      <c r="C79" s="50" t="s">
        <v>77</v>
      </c>
      <c r="D79" s="50" t="s">
        <v>59</v>
      </c>
      <c r="E79" s="50" t="s">
        <v>84</v>
      </c>
      <c r="F79" s="60">
        <f t="shared" ca="1" si="1"/>
        <v>264822</v>
      </c>
      <c r="G79" s="60">
        <f ca="1">Tabla1[[#This Row],[Valor Proyectado 2019]]*RANDBETWEEN(75,115)/100</f>
        <v>251580.9</v>
      </c>
      <c r="H79" s="60">
        <f ca="1">Tabla1[[#This Row],[Valor Realizado 2019
]]*RANDBETWEEN(70,105)/100</f>
        <v>206296.33800000002</v>
      </c>
    </row>
    <row r="80" spans="2:8" ht="15" customHeight="1" x14ac:dyDescent="0.2">
      <c r="B80" s="49" t="s">
        <v>33</v>
      </c>
      <c r="C80" s="50" t="s">
        <v>78</v>
      </c>
      <c r="D80" s="50" t="s">
        <v>56</v>
      </c>
      <c r="E80" s="50" t="s">
        <v>85</v>
      </c>
      <c r="F80" s="60">
        <f t="shared" ca="1" si="1"/>
        <v>244603</v>
      </c>
      <c r="G80" s="60">
        <f ca="1">Tabla1[[#This Row],[Valor Proyectado 2019]]*RANDBETWEEN(75,115)/100</f>
        <v>266617.27</v>
      </c>
      <c r="H80" s="60">
        <f ca="1">Tabla1[[#This Row],[Valor Realizado 2019
]]*RANDBETWEEN(70,105)/100</f>
        <v>207961.47060000003</v>
      </c>
    </row>
    <row r="81" spans="2:8" ht="15" customHeight="1" x14ac:dyDescent="0.2">
      <c r="B81" s="49" t="s">
        <v>33</v>
      </c>
      <c r="C81" s="50" t="s">
        <v>79</v>
      </c>
      <c r="D81" s="50" t="s">
        <v>57</v>
      </c>
      <c r="E81" s="50" t="s">
        <v>86</v>
      </c>
      <c r="F81" s="60">
        <f t="shared" ca="1" si="1"/>
        <v>110415</v>
      </c>
      <c r="G81" s="60">
        <f ca="1">Tabla1[[#This Row],[Valor Proyectado 2019]]*RANDBETWEEN(75,115)/100</f>
        <v>85019.55</v>
      </c>
      <c r="H81" s="60">
        <f ca="1">Tabla1[[#This Row],[Valor Realizado 2019
]]*RANDBETWEEN(70,105)/100</f>
        <v>65465.053500000009</v>
      </c>
    </row>
    <row r="82" spans="2:8" ht="15" customHeight="1" x14ac:dyDescent="0.2">
      <c r="B82" s="49" t="s">
        <v>33</v>
      </c>
      <c r="C82" s="50" t="s">
        <v>80</v>
      </c>
      <c r="D82" s="50" t="s">
        <v>58</v>
      </c>
      <c r="E82" s="50" t="s">
        <v>87</v>
      </c>
      <c r="F82" s="60">
        <f t="shared" ca="1" si="1"/>
        <v>177707</v>
      </c>
      <c r="G82" s="60">
        <f ca="1">Tabla1[[#This Row],[Valor Proyectado 2019]]*RANDBETWEEN(75,115)/100</f>
        <v>195477.7</v>
      </c>
      <c r="H82" s="60">
        <f ca="1">Tabla1[[#This Row],[Valor Realizado 2019
]]*RANDBETWEEN(70,105)/100</f>
        <v>172020.37600000002</v>
      </c>
    </row>
    <row r="83" spans="2:8" ht="15" customHeight="1" x14ac:dyDescent="0.2">
      <c r="B83" s="49" t="s">
        <v>33</v>
      </c>
      <c r="C83" s="50" t="s">
        <v>81</v>
      </c>
      <c r="D83" s="50" t="s">
        <v>59</v>
      </c>
      <c r="E83" s="50" t="s">
        <v>88</v>
      </c>
      <c r="F83" s="60">
        <f t="shared" ca="1" si="1"/>
        <v>194865</v>
      </c>
      <c r="G83" s="60">
        <f ca="1">Tabla1[[#This Row],[Valor Proyectado 2019]]*RANDBETWEEN(75,115)/100</f>
        <v>151994.70000000001</v>
      </c>
      <c r="H83" s="60">
        <f ca="1">Tabla1[[#This Row],[Valor Realizado 2019
]]*RANDBETWEEN(70,105)/100</f>
        <v>135275.283</v>
      </c>
    </row>
    <row r="84" spans="2:8" ht="15" customHeight="1" x14ac:dyDescent="0.2">
      <c r="B84" s="49" t="s">
        <v>33</v>
      </c>
      <c r="C84" s="50" t="s">
        <v>62</v>
      </c>
      <c r="D84" s="50" t="s">
        <v>56</v>
      </c>
      <c r="E84" s="50" t="s">
        <v>89</v>
      </c>
      <c r="F84" s="60">
        <f t="shared" ca="1" si="1"/>
        <v>291944</v>
      </c>
      <c r="G84" s="60">
        <f ca="1">Tabla1[[#This Row],[Valor Proyectado 2019]]*RANDBETWEEN(75,115)/100</f>
        <v>253991.28</v>
      </c>
      <c r="H84" s="60">
        <f ca="1">Tabla1[[#This Row],[Valor Realizado 2019
]]*RANDBETWEEN(70,105)/100</f>
        <v>266690.84399999998</v>
      </c>
    </row>
    <row r="85" spans="2:8" ht="15" customHeight="1" x14ac:dyDescent="0.2">
      <c r="B85" s="49" t="s">
        <v>33</v>
      </c>
      <c r="C85" s="50" t="s">
        <v>63</v>
      </c>
      <c r="D85" s="50" t="s">
        <v>57</v>
      </c>
      <c r="E85" s="50" t="s">
        <v>90</v>
      </c>
      <c r="F85" s="60">
        <f t="shared" ca="1" si="1"/>
        <v>201972</v>
      </c>
      <c r="G85" s="60">
        <f ca="1">Tabla1[[#This Row],[Valor Proyectado 2019]]*RANDBETWEEN(75,115)/100</f>
        <v>210050.88</v>
      </c>
      <c r="H85" s="60">
        <f ca="1">Tabla1[[#This Row],[Valor Realizado 2019
]]*RANDBETWEEN(70,105)/100</f>
        <v>170141.21280000001</v>
      </c>
    </row>
    <row r="86" spans="2:8" ht="15" customHeight="1" x14ac:dyDescent="0.2">
      <c r="B86" s="49" t="s">
        <v>33</v>
      </c>
      <c r="C86" s="50" t="s">
        <v>64</v>
      </c>
      <c r="D86" s="50" t="s">
        <v>58</v>
      </c>
      <c r="E86" s="50" t="s">
        <v>91</v>
      </c>
      <c r="F86" s="60">
        <f t="shared" ca="1" si="1"/>
        <v>194874</v>
      </c>
      <c r="G86" s="60">
        <f ca="1">Tabla1[[#This Row],[Valor Proyectado 2019]]*RANDBETWEEN(75,115)/100</f>
        <v>189027.78</v>
      </c>
      <c r="H86" s="60">
        <f ca="1">Tabla1[[#This Row],[Valor Realizado 2019
]]*RANDBETWEEN(70,105)/100</f>
        <v>158783.3352</v>
      </c>
    </row>
    <row r="87" spans="2:8" ht="15" customHeight="1" x14ac:dyDescent="0.2">
      <c r="B87" s="49" t="s">
        <v>33</v>
      </c>
      <c r="C87" s="50" t="s">
        <v>65</v>
      </c>
      <c r="D87" s="50" t="s">
        <v>59</v>
      </c>
      <c r="E87" s="50" t="s">
        <v>92</v>
      </c>
      <c r="F87" s="60">
        <f t="shared" ca="1" si="1"/>
        <v>240654</v>
      </c>
      <c r="G87" s="60">
        <f ca="1">Tabla1[[#This Row],[Valor Proyectado 2019]]*RANDBETWEEN(75,115)/100</f>
        <v>218995.14</v>
      </c>
      <c r="H87" s="60">
        <f ca="1">Tabla1[[#This Row],[Valor Realizado 2019
]]*RANDBETWEEN(70,105)/100</f>
        <v>216805.18860000002</v>
      </c>
    </row>
    <row r="88" spans="2:8" ht="15" customHeight="1" x14ac:dyDescent="0.2">
      <c r="B88" s="49" t="s">
        <v>34</v>
      </c>
      <c r="C88" s="50" t="s">
        <v>66</v>
      </c>
      <c r="D88" s="50" t="s">
        <v>56</v>
      </c>
      <c r="E88" s="50" t="s">
        <v>93</v>
      </c>
      <c r="F88" s="60">
        <f t="shared" ca="1" si="1"/>
        <v>240763</v>
      </c>
      <c r="G88" s="60">
        <f ca="1">Tabla1[[#This Row],[Valor Proyectado 2019]]*RANDBETWEEN(75,115)/100</f>
        <v>264839.3</v>
      </c>
      <c r="H88" s="60">
        <f ca="1">Tabla1[[#This Row],[Valor Realizado 2019
]]*RANDBETWEEN(70,105)/100</f>
        <v>238355.37</v>
      </c>
    </row>
    <row r="89" spans="2:8" ht="15" customHeight="1" x14ac:dyDescent="0.2">
      <c r="B89" s="49" t="s">
        <v>34</v>
      </c>
      <c r="C89" s="50" t="s">
        <v>67</v>
      </c>
      <c r="D89" s="50" t="s">
        <v>57</v>
      </c>
      <c r="E89" s="50" t="s">
        <v>94</v>
      </c>
      <c r="F89" s="60">
        <f t="shared" ca="1" si="1"/>
        <v>236075</v>
      </c>
      <c r="G89" s="60">
        <f ca="1">Tabla1[[#This Row],[Valor Proyectado 2019]]*RANDBETWEEN(75,115)/100</f>
        <v>236075</v>
      </c>
      <c r="H89" s="60">
        <f ca="1">Tabla1[[#This Row],[Valor Realizado 2019
]]*RANDBETWEEN(70,105)/100</f>
        <v>172334.75</v>
      </c>
    </row>
    <row r="90" spans="2:8" ht="15" customHeight="1" x14ac:dyDescent="0.2">
      <c r="B90" s="49" t="s">
        <v>34</v>
      </c>
      <c r="C90" s="50" t="s">
        <v>68</v>
      </c>
      <c r="D90" s="50" t="s">
        <v>58</v>
      </c>
      <c r="E90" s="50" t="s">
        <v>95</v>
      </c>
      <c r="F90" s="60">
        <f t="shared" ca="1" si="1"/>
        <v>295577</v>
      </c>
      <c r="G90" s="60">
        <f ca="1">Tabla1[[#This Row],[Valor Proyectado 2019]]*RANDBETWEEN(75,115)/100</f>
        <v>274886.61</v>
      </c>
      <c r="H90" s="60">
        <f ca="1">Tabla1[[#This Row],[Valor Realizado 2019
]]*RANDBETWEEN(70,105)/100</f>
        <v>236402.48459999997</v>
      </c>
    </row>
    <row r="91" spans="2:8" ht="15" customHeight="1" x14ac:dyDescent="0.2">
      <c r="B91" s="49" t="s">
        <v>34</v>
      </c>
      <c r="C91" s="50" t="s">
        <v>69</v>
      </c>
      <c r="D91" s="50" t="s">
        <v>59</v>
      </c>
      <c r="E91" s="50" t="s">
        <v>96</v>
      </c>
      <c r="F91" s="60">
        <f t="shared" ca="1" si="1"/>
        <v>220894</v>
      </c>
      <c r="G91" s="60">
        <f ca="1">Tabla1[[#This Row],[Valor Proyectado 2019]]*RANDBETWEEN(75,115)/100</f>
        <v>212058.23999999999</v>
      </c>
      <c r="H91" s="60">
        <f ca="1">Tabla1[[#This Row],[Valor Realizado 2019
]]*RANDBETWEEN(70,105)/100</f>
        <v>182370.0864</v>
      </c>
    </row>
    <row r="92" spans="2:8" ht="15" customHeight="1" x14ac:dyDescent="0.2">
      <c r="B92" s="49" t="s">
        <v>34</v>
      </c>
      <c r="C92" s="50" t="s">
        <v>70</v>
      </c>
      <c r="D92" s="50" t="s">
        <v>56</v>
      </c>
      <c r="E92" s="50" t="s">
        <v>97</v>
      </c>
      <c r="F92" s="60">
        <f t="shared" ca="1" si="1"/>
        <v>232548</v>
      </c>
      <c r="G92" s="60">
        <f ca="1">Tabla1[[#This Row],[Valor Proyectado 2019]]*RANDBETWEEN(75,115)/100</f>
        <v>239524.44</v>
      </c>
      <c r="H92" s="60">
        <f ca="1">Tabla1[[#This Row],[Valor Realizado 2019
]]*RANDBETWEEN(70,105)/100</f>
        <v>251500.66199999998</v>
      </c>
    </row>
    <row r="93" spans="2:8" ht="15" customHeight="1" x14ac:dyDescent="0.2">
      <c r="B93" s="49" t="s">
        <v>34</v>
      </c>
      <c r="C93" s="50" t="s">
        <v>71</v>
      </c>
      <c r="D93" s="50" t="s">
        <v>57</v>
      </c>
      <c r="E93" s="50" t="s">
        <v>98</v>
      </c>
      <c r="F93" s="60">
        <f t="shared" ca="1" si="1"/>
        <v>206855</v>
      </c>
      <c r="G93" s="60">
        <f ca="1">Tabla1[[#This Row],[Valor Proyectado 2019]]*RANDBETWEEN(75,115)/100</f>
        <v>179963.85</v>
      </c>
      <c r="H93" s="60">
        <f ca="1">Tabla1[[#This Row],[Valor Realizado 2019
]]*RANDBETWEEN(70,105)/100</f>
        <v>178164.21150000003</v>
      </c>
    </row>
    <row r="94" spans="2:8" ht="15" customHeight="1" x14ac:dyDescent="0.2">
      <c r="B94" s="49" t="s">
        <v>34</v>
      </c>
      <c r="C94" s="50" t="s">
        <v>72</v>
      </c>
      <c r="D94" s="50" t="s">
        <v>58</v>
      </c>
      <c r="E94" s="50" t="s">
        <v>99</v>
      </c>
      <c r="F94" s="60">
        <f t="shared" ca="1" si="1"/>
        <v>210598</v>
      </c>
      <c r="G94" s="60">
        <f ca="1">Tabla1[[#This Row],[Valor Proyectado 2019]]*RANDBETWEEN(75,115)/100</f>
        <v>219021.92</v>
      </c>
      <c r="H94" s="60">
        <f ca="1">Tabla1[[#This Row],[Valor Realizado 2019
]]*RANDBETWEEN(70,105)/100</f>
        <v>181788.1936</v>
      </c>
    </row>
    <row r="95" spans="2:8" ht="15" customHeight="1" x14ac:dyDescent="0.2">
      <c r="B95" s="49" t="s">
        <v>34</v>
      </c>
      <c r="C95" s="50" t="s">
        <v>73</v>
      </c>
      <c r="D95" s="50" t="s">
        <v>59</v>
      </c>
      <c r="E95" s="50" t="s">
        <v>100</v>
      </c>
      <c r="F95" s="60">
        <f t="shared" ca="1" si="1"/>
        <v>102404</v>
      </c>
      <c r="G95" s="60">
        <f ca="1">Tabla1[[#This Row],[Valor Proyectado 2019]]*RANDBETWEEN(75,115)/100</f>
        <v>117764.6</v>
      </c>
      <c r="H95" s="60">
        <f ca="1">Tabla1[[#This Row],[Valor Realizado 2019
]]*RANDBETWEEN(70,105)/100</f>
        <v>104810.49400000001</v>
      </c>
    </row>
    <row r="96" spans="2:8" ht="15" customHeight="1" x14ac:dyDescent="0.2">
      <c r="B96" s="49" t="s">
        <v>34</v>
      </c>
      <c r="C96" s="50" t="s">
        <v>74</v>
      </c>
      <c r="D96" s="50" t="s">
        <v>56</v>
      </c>
      <c r="E96" s="50" t="s">
        <v>101</v>
      </c>
      <c r="F96" s="60">
        <f t="shared" ca="1" si="1"/>
        <v>266837</v>
      </c>
      <c r="G96" s="60">
        <f ca="1">Tabla1[[#This Row],[Valor Proyectado 2019]]*RANDBETWEEN(75,115)/100</f>
        <v>224143.08</v>
      </c>
      <c r="H96" s="60">
        <f ca="1">Tabla1[[#This Row],[Valor Realizado 2019
]]*RANDBETWEEN(70,105)/100</f>
        <v>179314.46399999998</v>
      </c>
    </row>
    <row r="97" spans="2:8" ht="15" customHeight="1" x14ac:dyDescent="0.2">
      <c r="B97" s="49" t="s">
        <v>34</v>
      </c>
      <c r="C97" s="50" t="s">
        <v>75</v>
      </c>
      <c r="D97" s="50" t="s">
        <v>57</v>
      </c>
      <c r="E97" s="50" t="s">
        <v>102</v>
      </c>
      <c r="F97" s="60">
        <f t="shared" ca="1" si="1"/>
        <v>127765</v>
      </c>
      <c r="G97" s="60">
        <f ca="1">Tabla1[[#This Row],[Valor Proyectado 2019]]*RANDBETWEEN(75,115)/100</f>
        <v>116266.15</v>
      </c>
      <c r="H97" s="60">
        <f ca="1">Tabla1[[#This Row],[Valor Realizado 2019
]]*RANDBETWEEN(70,105)/100</f>
        <v>90687.596999999994</v>
      </c>
    </row>
    <row r="98" spans="2:8" ht="15" customHeight="1" x14ac:dyDescent="0.2">
      <c r="B98" s="49" t="s">
        <v>34</v>
      </c>
      <c r="C98" s="50" t="s">
        <v>76</v>
      </c>
      <c r="D98" s="50" t="s">
        <v>58</v>
      </c>
      <c r="E98" s="50" t="s">
        <v>103</v>
      </c>
      <c r="F98" s="60">
        <f t="shared" ca="1" si="1"/>
        <v>246318</v>
      </c>
      <c r="G98" s="60">
        <f ca="1">Tabla1[[#This Row],[Valor Proyectado 2019]]*RANDBETWEEN(75,115)/100</f>
        <v>229075.74</v>
      </c>
      <c r="H98" s="60">
        <f ca="1">Tabla1[[#This Row],[Valor Realizado 2019
]]*RANDBETWEEN(70,105)/100</f>
        <v>224494.22519999999</v>
      </c>
    </row>
    <row r="99" spans="2:8" ht="15" customHeight="1" x14ac:dyDescent="0.2">
      <c r="B99" s="49" t="s">
        <v>34</v>
      </c>
      <c r="C99" s="50" t="s">
        <v>77</v>
      </c>
      <c r="D99" s="50" t="s">
        <v>59</v>
      </c>
      <c r="E99" s="50" t="s">
        <v>104</v>
      </c>
      <c r="F99" s="60">
        <f t="shared" ca="1" si="1"/>
        <v>297664</v>
      </c>
      <c r="G99" s="60">
        <f ca="1">Tabla1[[#This Row],[Valor Proyectado 2019]]*RANDBETWEEN(75,115)/100</f>
        <v>258967.67999999999</v>
      </c>
      <c r="H99" s="60">
        <f ca="1">Tabla1[[#This Row],[Valor Realizado 2019
]]*RANDBETWEEN(70,105)/100</f>
        <v>251198.6496</v>
      </c>
    </row>
    <row r="100" spans="2:8" ht="15" customHeight="1" x14ac:dyDescent="0.2">
      <c r="B100" s="49" t="s">
        <v>34</v>
      </c>
      <c r="C100" s="50" t="s">
        <v>78</v>
      </c>
      <c r="D100" s="50" t="s">
        <v>56</v>
      </c>
      <c r="E100" s="50" t="s">
        <v>105</v>
      </c>
      <c r="F100" s="60">
        <f t="shared" ca="1" si="1"/>
        <v>216398</v>
      </c>
      <c r="G100" s="60">
        <f ca="1">Tabla1[[#This Row],[Valor Proyectado 2019]]*RANDBETWEEN(75,115)/100</f>
        <v>238037.8</v>
      </c>
      <c r="H100" s="60">
        <f ca="1">Tabla1[[#This Row],[Valor Realizado 2019
]]*RANDBETWEEN(70,105)/100</f>
        <v>173767.59399999998</v>
      </c>
    </row>
    <row r="101" spans="2:8" ht="15" customHeight="1" x14ac:dyDescent="0.2">
      <c r="B101" s="49" t="s">
        <v>34</v>
      </c>
      <c r="C101" s="50" t="s">
        <v>79</v>
      </c>
      <c r="D101" s="50" t="s">
        <v>57</v>
      </c>
      <c r="E101" s="50" t="s">
        <v>106</v>
      </c>
      <c r="F101" s="60">
        <f t="shared" ca="1" si="1"/>
        <v>280504</v>
      </c>
      <c r="G101" s="60">
        <f ca="1">Tabla1[[#This Row],[Valor Proyectado 2019]]*RANDBETWEEN(75,115)/100</f>
        <v>274893.92</v>
      </c>
      <c r="H101" s="60">
        <f ca="1">Tabla1[[#This Row],[Valor Realizado 2019
]]*RANDBETWEEN(70,105)/100</f>
        <v>269396.0416</v>
      </c>
    </row>
    <row r="102" spans="2:8" ht="15" customHeight="1" x14ac:dyDescent="0.2">
      <c r="B102" s="49" t="s">
        <v>34</v>
      </c>
      <c r="C102" s="50" t="s">
        <v>80</v>
      </c>
      <c r="D102" s="50" t="s">
        <v>58</v>
      </c>
      <c r="E102" s="50" t="s">
        <v>107</v>
      </c>
      <c r="F102" s="60">
        <f t="shared" ca="1" si="1"/>
        <v>243197</v>
      </c>
      <c r="G102" s="60">
        <f ca="1">Tabla1[[#This Row],[Valor Proyectado 2019]]*RANDBETWEEN(75,115)/100</f>
        <v>184829.72</v>
      </c>
      <c r="H102" s="60">
        <f ca="1">Tabla1[[#This Row],[Valor Realizado 2019
]]*RANDBETWEEN(70,105)/100</f>
        <v>142318.88439999998</v>
      </c>
    </row>
    <row r="103" spans="2:8" ht="15" customHeight="1" x14ac:dyDescent="0.2">
      <c r="B103" s="49" t="s">
        <v>34</v>
      </c>
      <c r="C103" s="50" t="s">
        <v>81</v>
      </c>
      <c r="D103" s="50" t="s">
        <v>59</v>
      </c>
      <c r="E103" s="50" t="s">
        <v>108</v>
      </c>
      <c r="F103" s="60">
        <f t="shared" ca="1" si="1"/>
        <v>144258</v>
      </c>
      <c r="G103" s="60">
        <f ca="1">Tabla1[[#This Row],[Valor Proyectado 2019]]*RANDBETWEEN(75,115)/100</f>
        <v>122619.3</v>
      </c>
      <c r="H103" s="60">
        <f ca="1">Tabla1[[#This Row],[Valor Realizado 2019
]]*RANDBETWEEN(70,105)/100</f>
        <v>114035.94900000001</v>
      </c>
    </row>
    <row r="104" spans="2:8" ht="15" customHeight="1" x14ac:dyDescent="0.2">
      <c r="B104" s="49" t="s">
        <v>34</v>
      </c>
      <c r="C104" s="50" t="s">
        <v>62</v>
      </c>
      <c r="D104" s="50" t="s">
        <v>56</v>
      </c>
      <c r="E104" s="50" t="s">
        <v>84</v>
      </c>
      <c r="F104" s="60">
        <f t="shared" ca="1" si="1"/>
        <v>256340</v>
      </c>
      <c r="G104" s="60">
        <f ca="1">Tabla1[[#This Row],[Valor Proyectado 2019]]*RANDBETWEEN(75,115)/100</f>
        <v>281974</v>
      </c>
      <c r="H104" s="60">
        <f ca="1">Tabla1[[#This Row],[Valor Realizado 2019
]]*RANDBETWEEN(70,105)/100</f>
        <v>253776.6</v>
      </c>
    </row>
    <row r="105" spans="2:8" ht="15" customHeight="1" x14ac:dyDescent="0.2">
      <c r="B105" s="49" t="s">
        <v>35</v>
      </c>
      <c r="C105" s="50" t="s">
        <v>63</v>
      </c>
      <c r="D105" s="50" t="s">
        <v>57</v>
      </c>
      <c r="E105" s="50" t="s">
        <v>85</v>
      </c>
      <c r="F105" s="60">
        <f t="shared" ca="1" si="1"/>
        <v>237540</v>
      </c>
      <c r="G105" s="60">
        <f ca="1">Tabla1[[#This Row],[Valor Proyectado 2019]]*RANDBETWEEN(75,115)/100</f>
        <v>235164.6</v>
      </c>
      <c r="H105" s="60">
        <f ca="1">Tabla1[[#This Row],[Valor Realizado 2019
]]*RANDBETWEEN(70,105)/100</f>
        <v>178725.09600000002</v>
      </c>
    </row>
    <row r="106" spans="2:8" ht="15" customHeight="1" x14ac:dyDescent="0.2">
      <c r="B106" s="49" t="s">
        <v>35</v>
      </c>
      <c r="C106" s="50" t="s">
        <v>64</v>
      </c>
      <c r="D106" s="50" t="s">
        <v>58</v>
      </c>
      <c r="E106" s="50" t="s">
        <v>86</v>
      </c>
      <c r="F106" s="60">
        <f t="shared" ca="1" si="1"/>
        <v>178674</v>
      </c>
      <c r="G106" s="60">
        <f ca="1">Tabla1[[#This Row],[Valor Proyectado 2019]]*RANDBETWEEN(75,115)/100</f>
        <v>150086.16</v>
      </c>
      <c r="H106" s="60">
        <f ca="1">Tabla1[[#This Row],[Valor Realizado 2019
]]*RANDBETWEEN(70,105)/100</f>
        <v>144082.71359999999</v>
      </c>
    </row>
    <row r="107" spans="2:8" ht="15" customHeight="1" x14ac:dyDescent="0.2">
      <c r="B107" s="49" t="s">
        <v>35</v>
      </c>
      <c r="C107" s="50" t="s">
        <v>65</v>
      </c>
      <c r="D107" s="50" t="s">
        <v>59</v>
      </c>
      <c r="E107" s="50" t="s">
        <v>87</v>
      </c>
      <c r="F107" s="60">
        <f t="shared" ca="1" si="1"/>
        <v>272004</v>
      </c>
      <c r="G107" s="60">
        <f ca="1">Tabla1[[#This Row],[Valor Proyectado 2019]]*RANDBETWEEN(75,115)/100</f>
        <v>288324.24</v>
      </c>
      <c r="H107" s="60">
        <f ca="1">Tabla1[[#This Row],[Valor Realizado 2019
]]*RANDBETWEEN(70,105)/100</f>
        <v>302740.45199999999</v>
      </c>
    </row>
    <row r="108" spans="2:8" ht="15" customHeight="1" x14ac:dyDescent="0.2">
      <c r="B108" s="49" t="s">
        <v>35</v>
      </c>
      <c r="C108" s="50" t="s">
        <v>66</v>
      </c>
      <c r="D108" s="50" t="s">
        <v>56</v>
      </c>
      <c r="E108" s="50" t="s">
        <v>88</v>
      </c>
      <c r="F108" s="60">
        <f t="shared" ca="1" si="1"/>
        <v>209538</v>
      </c>
      <c r="G108" s="60">
        <f ca="1">Tabla1[[#This Row],[Valor Proyectado 2019]]*RANDBETWEEN(75,115)/100</f>
        <v>203251.86</v>
      </c>
      <c r="H108" s="60">
        <f ca="1">Tabla1[[#This Row],[Valor Realizado 2019
]]*RANDBETWEEN(70,105)/100</f>
        <v>209349.41579999999</v>
      </c>
    </row>
    <row r="109" spans="2:8" ht="15" customHeight="1" x14ac:dyDescent="0.2">
      <c r="B109" s="49" t="s">
        <v>35</v>
      </c>
      <c r="C109" s="50" t="s">
        <v>67</v>
      </c>
      <c r="D109" s="50" t="s">
        <v>57</v>
      </c>
      <c r="E109" s="50" t="s">
        <v>89</v>
      </c>
      <c r="F109" s="60">
        <f t="shared" ca="1" si="1"/>
        <v>253992</v>
      </c>
      <c r="G109" s="60">
        <f ca="1">Tabla1[[#This Row],[Valor Proyectado 2019]]*RANDBETWEEN(75,115)/100</f>
        <v>210813.36</v>
      </c>
      <c r="H109" s="60">
        <f ca="1">Tabla1[[#This Row],[Valor Realizado 2019
]]*RANDBETWEEN(70,105)/100</f>
        <v>212921.49359999999</v>
      </c>
    </row>
    <row r="110" spans="2:8" ht="15" customHeight="1" x14ac:dyDescent="0.2">
      <c r="B110" s="49" t="s">
        <v>35</v>
      </c>
      <c r="C110" s="50" t="s">
        <v>68</v>
      </c>
      <c r="D110" s="50" t="s">
        <v>58</v>
      </c>
      <c r="E110" s="50" t="s">
        <v>90</v>
      </c>
      <c r="F110" s="60">
        <f t="shared" ca="1" si="1"/>
        <v>281368</v>
      </c>
      <c r="G110" s="60">
        <f ca="1">Tabla1[[#This Row],[Valor Proyectado 2019]]*RANDBETWEEN(75,115)/100</f>
        <v>312318.48</v>
      </c>
      <c r="H110" s="60">
        <f ca="1">Tabla1[[#This Row],[Valor Realizado 2019
]]*RANDBETWEEN(70,105)/100</f>
        <v>327934.40399999998</v>
      </c>
    </row>
    <row r="111" spans="2:8" ht="15" customHeight="1" x14ac:dyDescent="0.2">
      <c r="B111" s="49" t="s">
        <v>35</v>
      </c>
      <c r="C111" s="50" t="s">
        <v>69</v>
      </c>
      <c r="D111" s="50" t="s">
        <v>59</v>
      </c>
      <c r="E111" s="50" t="s">
        <v>91</v>
      </c>
      <c r="F111" s="60">
        <f t="shared" ca="1" si="1"/>
        <v>118523</v>
      </c>
      <c r="G111" s="60">
        <f ca="1">Tabla1[[#This Row],[Valor Proyectado 2019]]*RANDBETWEEN(75,115)/100</f>
        <v>99559.32</v>
      </c>
      <c r="H111" s="60">
        <f ca="1">Tabla1[[#This Row],[Valor Realizado 2019
]]*RANDBETWEEN(70,105)/100</f>
        <v>90598.981200000009</v>
      </c>
    </row>
    <row r="112" spans="2:8" ht="15" customHeight="1" x14ac:dyDescent="0.2">
      <c r="B112" s="49" t="s">
        <v>35</v>
      </c>
      <c r="C112" s="50" t="s">
        <v>70</v>
      </c>
      <c r="D112" s="50" t="s">
        <v>56</v>
      </c>
      <c r="E112" s="50" t="s">
        <v>92</v>
      </c>
      <c r="F112" s="60">
        <f t="shared" ca="1" si="1"/>
        <v>247909</v>
      </c>
      <c r="G112" s="60">
        <f ca="1">Tabla1[[#This Row],[Valor Proyectado 2019]]*RANDBETWEEN(75,115)/100</f>
        <v>270220.81</v>
      </c>
      <c r="H112" s="60">
        <f ca="1">Tabla1[[#This Row],[Valor Realizado 2019
]]*RANDBETWEEN(70,105)/100</f>
        <v>254007.56140000001</v>
      </c>
    </row>
    <row r="113" spans="2:8" ht="15" customHeight="1" x14ac:dyDescent="0.2">
      <c r="B113" s="49" t="s">
        <v>35</v>
      </c>
      <c r="C113" s="50" t="s">
        <v>71</v>
      </c>
      <c r="D113" s="50" t="s">
        <v>57</v>
      </c>
      <c r="E113" s="50" t="s">
        <v>93</v>
      </c>
      <c r="F113" s="60">
        <f t="shared" ca="1" si="1"/>
        <v>130426</v>
      </c>
      <c r="G113" s="60">
        <f ca="1">Tabla1[[#This Row],[Valor Proyectado 2019]]*RANDBETWEEN(75,115)/100</f>
        <v>149989.9</v>
      </c>
      <c r="H113" s="60">
        <f ca="1">Tabla1[[#This Row],[Valor Realizado 2019
]]*RANDBETWEEN(70,105)/100</f>
        <v>106492.829</v>
      </c>
    </row>
    <row r="114" spans="2:8" ht="15" customHeight="1" x14ac:dyDescent="0.2">
      <c r="B114" s="49" t="s">
        <v>35</v>
      </c>
      <c r="C114" s="50" t="s">
        <v>72</v>
      </c>
      <c r="D114" s="50" t="s">
        <v>58</v>
      </c>
      <c r="E114" s="50" t="s">
        <v>94</v>
      </c>
      <c r="F114" s="60">
        <f t="shared" ca="1" si="1"/>
        <v>122102</v>
      </c>
      <c r="G114" s="60">
        <f ca="1">Tabla1[[#This Row],[Valor Proyectado 2019]]*RANDBETWEEN(75,115)/100</f>
        <v>98902.62</v>
      </c>
      <c r="H114" s="60">
        <f ca="1">Tabla1[[#This Row],[Valor Realizado 2019
]]*RANDBETWEEN(70,105)/100</f>
        <v>101869.69859999999</v>
      </c>
    </row>
    <row r="115" spans="2:8" ht="15" customHeight="1" x14ac:dyDescent="0.2">
      <c r="B115" s="49" t="s">
        <v>35</v>
      </c>
      <c r="C115" s="50" t="s">
        <v>73</v>
      </c>
      <c r="D115" s="50" t="s">
        <v>59</v>
      </c>
      <c r="E115" s="50" t="s">
        <v>95</v>
      </c>
      <c r="F115" s="60">
        <f t="shared" ca="1" si="1"/>
        <v>129258</v>
      </c>
      <c r="G115" s="60">
        <f ca="1">Tabla1[[#This Row],[Valor Proyectado 2019]]*RANDBETWEEN(75,115)/100</f>
        <v>113747.04</v>
      </c>
      <c r="H115" s="60">
        <f ca="1">Tabla1[[#This Row],[Valor Realizado 2019
]]*RANDBETWEEN(70,105)/100</f>
        <v>89860.161600000007</v>
      </c>
    </row>
    <row r="116" spans="2:8" ht="15" customHeight="1" x14ac:dyDescent="0.2">
      <c r="B116" s="49" t="s">
        <v>35</v>
      </c>
      <c r="C116" s="50" t="s">
        <v>74</v>
      </c>
      <c r="D116" s="50" t="s">
        <v>56</v>
      </c>
      <c r="E116" s="50" t="s">
        <v>96</v>
      </c>
      <c r="F116" s="60">
        <f t="shared" ca="1" si="1"/>
        <v>211524</v>
      </c>
      <c r="G116" s="60">
        <f ca="1">Tabla1[[#This Row],[Valor Proyectado 2019]]*RANDBETWEEN(75,115)/100</f>
        <v>213639.24</v>
      </c>
      <c r="H116" s="60">
        <f ca="1">Tabla1[[#This Row],[Valor Realizado 2019
]]*RANDBETWEEN(70,105)/100</f>
        <v>211502.84759999998</v>
      </c>
    </row>
    <row r="117" spans="2:8" ht="15" customHeight="1" x14ac:dyDescent="0.2">
      <c r="B117" s="49" t="s">
        <v>35</v>
      </c>
      <c r="C117" s="50" t="s">
        <v>75</v>
      </c>
      <c r="D117" s="50" t="s">
        <v>57</v>
      </c>
      <c r="E117" s="50" t="s">
        <v>97</v>
      </c>
      <c r="F117" s="60">
        <f t="shared" ca="1" si="1"/>
        <v>165637</v>
      </c>
      <c r="G117" s="60">
        <f ca="1">Tabla1[[#This Row],[Valor Proyectado 2019]]*RANDBETWEEN(75,115)/100</f>
        <v>157355.15</v>
      </c>
      <c r="H117" s="60">
        <f ca="1">Tabla1[[#This Row],[Valor Realizado 2019
]]*RANDBETWEEN(70,105)/100</f>
        <v>165222.9075</v>
      </c>
    </row>
    <row r="118" spans="2:8" ht="15" customHeight="1" x14ac:dyDescent="0.2">
      <c r="B118" s="49" t="s">
        <v>35</v>
      </c>
      <c r="C118" s="50" t="s">
        <v>76</v>
      </c>
      <c r="D118" s="50" t="s">
        <v>58</v>
      </c>
      <c r="E118" s="50" t="s">
        <v>98</v>
      </c>
      <c r="F118" s="60">
        <f t="shared" ca="1" si="1"/>
        <v>147323</v>
      </c>
      <c r="G118" s="60">
        <f ca="1">Tabla1[[#This Row],[Valor Proyectado 2019]]*RANDBETWEEN(75,115)/100</f>
        <v>165001.76</v>
      </c>
      <c r="H118" s="60">
        <f ca="1">Tabla1[[#This Row],[Valor Realizado 2019
]]*RANDBETWEEN(70,105)/100</f>
        <v>145201.54880000002</v>
      </c>
    </row>
    <row r="119" spans="2:8" ht="15" customHeight="1" x14ac:dyDescent="0.2">
      <c r="B119" s="49" t="s">
        <v>35</v>
      </c>
      <c r="C119" s="50" t="s">
        <v>77</v>
      </c>
      <c r="D119" s="50" t="s">
        <v>59</v>
      </c>
      <c r="E119" s="50" t="s">
        <v>99</v>
      </c>
      <c r="F119" s="60">
        <f t="shared" ca="1" si="1"/>
        <v>137581</v>
      </c>
      <c r="G119" s="60">
        <f ca="1">Tabla1[[#This Row],[Valor Proyectado 2019]]*RANDBETWEEN(75,115)/100</f>
        <v>152714.91</v>
      </c>
      <c r="H119" s="60">
        <f ca="1">Tabla1[[#This Row],[Valor Realizado 2019
]]*RANDBETWEEN(70,105)/100</f>
        <v>116063.3316</v>
      </c>
    </row>
    <row r="120" spans="2:8" ht="15" customHeight="1" x14ac:dyDescent="0.2">
      <c r="B120" s="49" t="s">
        <v>35</v>
      </c>
      <c r="C120" s="50" t="s">
        <v>78</v>
      </c>
      <c r="D120" s="50" t="s">
        <v>56</v>
      </c>
      <c r="E120" s="50" t="s">
        <v>100</v>
      </c>
      <c r="F120" s="60">
        <f t="shared" ca="1" si="1"/>
        <v>265846</v>
      </c>
      <c r="G120" s="60">
        <f ca="1">Tabla1[[#This Row],[Valor Proyectado 2019]]*RANDBETWEEN(75,115)/100</f>
        <v>244578.32</v>
      </c>
      <c r="H120" s="60">
        <f ca="1">Tabla1[[#This Row],[Valor Realizado 2019
]]*RANDBETWEEN(70,105)/100</f>
        <v>210337.35519999999</v>
      </c>
    </row>
    <row r="121" spans="2:8" ht="15" customHeight="1" x14ac:dyDescent="0.2">
      <c r="B121" s="49" t="s">
        <v>35</v>
      </c>
      <c r="C121" s="50" t="s">
        <v>79</v>
      </c>
      <c r="D121" s="50" t="s">
        <v>57</v>
      </c>
      <c r="E121" s="50" t="s">
        <v>101</v>
      </c>
      <c r="F121" s="60">
        <f t="shared" ca="1" si="1"/>
        <v>281987</v>
      </c>
      <c r="G121" s="60">
        <f ca="1">Tabla1[[#This Row],[Valor Proyectado 2019]]*RANDBETWEEN(75,115)/100</f>
        <v>304545.96000000002</v>
      </c>
      <c r="H121" s="60">
        <f ca="1">Tabla1[[#This Row],[Valor Realizado 2019
]]*RANDBETWEEN(70,105)/100</f>
        <v>313682.33880000003</v>
      </c>
    </row>
    <row r="122" spans="2:8" ht="15" customHeight="1" x14ac:dyDescent="0.2">
      <c r="B122" s="49" t="s">
        <v>36</v>
      </c>
      <c r="C122" s="50" t="s">
        <v>80</v>
      </c>
      <c r="D122" s="50" t="s">
        <v>58</v>
      </c>
      <c r="E122" s="50" t="s">
        <v>102</v>
      </c>
      <c r="F122" s="60">
        <f t="shared" ca="1" si="1"/>
        <v>102814</v>
      </c>
      <c r="G122" s="60">
        <f ca="1">Tabla1[[#This Row],[Valor Proyectado 2019]]*RANDBETWEEN(75,115)/100</f>
        <v>93560.74</v>
      </c>
      <c r="H122" s="60">
        <f ca="1">Tabla1[[#This Row],[Valor Realizado 2019
]]*RANDBETWEEN(70,105)/100</f>
        <v>69234.947600000014</v>
      </c>
    </row>
    <row r="123" spans="2:8" ht="15" customHeight="1" x14ac:dyDescent="0.2">
      <c r="B123" s="49" t="s">
        <v>36</v>
      </c>
      <c r="C123" s="50" t="s">
        <v>81</v>
      </c>
      <c r="D123" s="50" t="s">
        <v>59</v>
      </c>
      <c r="E123" s="50" t="s">
        <v>103</v>
      </c>
      <c r="F123" s="60">
        <f t="shared" ca="1" si="1"/>
        <v>185457</v>
      </c>
      <c r="G123" s="60">
        <f ca="1">Tabla1[[#This Row],[Valor Proyectado 2019]]*RANDBETWEEN(75,115)/100</f>
        <v>194729.85</v>
      </c>
      <c r="H123" s="60">
        <f ca="1">Tabla1[[#This Row],[Valor Realizado 2019
]]*RANDBETWEEN(70,105)/100</f>
        <v>136310.89499999999</v>
      </c>
    </row>
    <row r="124" spans="2:8" ht="15" customHeight="1" x14ac:dyDescent="0.2">
      <c r="B124" s="49" t="s">
        <v>36</v>
      </c>
      <c r="C124" s="50" t="s">
        <v>62</v>
      </c>
      <c r="D124" s="50" t="s">
        <v>56</v>
      </c>
      <c r="E124" s="50" t="s">
        <v>104</v>
      </c>
      <c r="F124" s="60">
        <f t="shared" ca="1" si="1"/>
        <v>123248</v>
      </c>
      <c r="G124" s="60">
        <f ca="1">Tabla1[[#This Row],[Valor Proyectado 2019]]*RANDBETWEEN(75,115)/100</f>
        <v>101063.36</v>
      </c>
      <c r="H124" s="60">
        <f ca="1">Tabla1[[#This Row],[Valor Realizado 2019
]]*RANDBETWEEN(70,105)/100</f>
        <v>104095.2608</v>
      </c>
    </row>
    <row r="125" spans="2:8" ht="15" customHeight="1" x14ac:dyDescent="0.2">
      <c r="B125" s="49" t="s">
        <v>36</v>
      </c>
      <c r="C125" s="50" t="s">
        <v>63</v>
      </c>
      <c r="D125" s="50" t="s">
        <v>57</v>
      </c>
      <c r="E125" s="50" t="s">
        <v>105</v>
      </c>
      <c r="F125" s="60">
        <f t="shared" ca="1" si="1"/>
        <v>113232</v>
      </c>
      <c r="G125" s="60">
        <f ca="1">Tabla1[[#This Row],[Valor Proyectado 2019]]*RANDBETWEEN(75,115)/100</f>
        <v>106438.08</v>
      </c>
      <c r="H125" s="60">
        <f ca="1">Tabla1[[#This Row],[Valor Realizado 2019
]]*RANDBETWEEN(70,105)/100</f>
        <v>79828.56</v>
      </c>
    </row>
    <row r="126" spans="2:8" ht="15" customHeight="1" x14ac:dyDescent="0.2">
      <c r="B126" s="49" t="s">
        <v>36</v>
      </c>
      <c r="C126" s="50" t="s">
        <v>64</v>
      </c>
      <c r="D126" s="50" t="s">
        <v>58</v>
      </c>
      <c r="E126" s="50" t="s">
        <v>106</v>
      </c>
      <c r="F126" s="60">
        <f t="shared" ca="1" si="1"/>
        <v>262928</v>
      </c>
      <c r="G126" s="60">
        <f ca="1">Tabla1[[#This Row],[Valor Proyectado 2019]]*RANDBETWEEN(75,115)/100</f>
        <v>212971.68</v>
      </c>
      <c r="H126" s="60">
        <f ca="1">Tabla1[[#This Row],[Valor Realizado 2019
]]*RANDBETWEEN(70,105)/100</f>
        <v>208712.2464</v>
      </c>
    </row>
    <row r="127" spans="2:8" ht="15" customHeight="1" x14ac:dyDescent="0.2">
      <c r="B127" s="49" t="s">
        <v>36</v>
      </c>
      <c r="C127" s="50" t="s">
        <v>65</v>
      </c>
      <c r="D127" s="50" t="s">
        <v>59</v>
      </c>
      <c r="E127" s="50" t="s">
        <v>107</v>
      </c>
      <c r="F127" s="60">
        <f t="shared" ca="1" si="1"/>
        <v>260727</v>
      </c>
      <c r="G127" s="60">
        <f ca="1">Tabla1[[#This Row],[Valor Proyectado 2019]]*RANDBETWEEN(75,115)/100</f>
        <v>263334.27</v>
      </c>
      <c r="H127" s="60">
        <f ca="1">Tabla1[[#This Row],[Valor Realizado 2019
]]*RANDBETWEEN(70,105)/100</f>
        <v>192234.0171</v>
      </c>
    </row>
    <row r="128" spans="2:8" ht="15" customHeight="1" x14ac:dyDescent="0.2">
      <c r="B128" s="49" t="s">
        <v>36</v>
      </c>
      <c r="C128" s="50" t="s">
        <v>66</v>
      </c>
      <c r="D128" s="50" t="s">
        <v>56</v>
      </c>
      <c r="E128" s="50" t="s">
        <v>108</v>
      </c>
      <c r="F128" s="60">
        <f t="shared" ca="1" si="1"/>
        <v>135211</v>
      </c>
      <c r="G128" s="60">
        <f ca="1">Tabla1[[#This Row],[Valor Proyectado 2019]]*RANDBETWEEN(75,115)/100</f>
        <v>113577.24</v>
      </c>
      <c r="H128" s="60">
        <f ca="1">Tabla1[[#This Row],[Valor Realizado 2019
]]*RANDBETWEEN(70,105)/100</f>
        <v>111305.69520000002</v>
      </c>
    </row>
    <row r="129" spans="2:8" ht="15" customHeight="1" x14ac:dyDescent="0.2">
      <c r="B129" s="49" t="s">
        <v>36</v>
      </c>
      <c r="C129" s="50" t="s">
        <v>67</v>
      </c>
      <c r="D129" s="50" t="s">
        <v>57</v>
      </c>
      <c r="E129" s="50" t="s">
        <v>84</v>
      </c>
      <c r="F129" s="60">
        <f t="shared" ca="1" si="1"/>
        <v>185697</v>
      </c>
      <c r="G129" s="60">
        <f ca="1">Tabla1[[#This Row],[Valor Proyectado 2019]]*RANDBETWEEN(75,115)/100</f>
        <v>180126.09</v>
      </c>
      <c r="H129" s="60">
        <f ca="1">Tabla1[[#This Row],[Valor Realizado 2019
]]*RANDBETWEEN(70,105)/100</f>
        <v>169318.5246</v>
      </c>
    </row>
    <row r="130" spans="2:8" ht="15" customHeight="1" x14ac:dyDescent="0.2">
      <c r="B130" s="49" t="s">
        <v>36</v>
      </c>
      <c r="C130" s="50" t="s">
        <v>68</v>
      </c>
      <c r="D130" s="50" t="s">
        <v>58</v>
      </c>
      <c r="E130" s="50" t="s">
        <v>85</v>
      </c>
      <c r="F130" s="60">
        <f t="shared" ca="1" si="1"/>
        <v>137842</v>
      </c>
      <c r="G130" s="60">
        <f ca="1">Tabla1[[#This Row],[Valor Proyectado 2019]]*RANDBETWEEN(75,115)/100</f>
        <v>108895.18</v>
      </c>
      <c r="H130" s="60">
        <f ca="1">Tabla1[[#This Row],[Valor Realizado 2019
]]*RANDBETWEEN(70,105)/100</f>
        <v>98005.661999999997</v>
      </c>
    </row>
    <row r="131" spans="2:8" ht="15" customHeight="1" x14ac:dyDescent="0.2">
      <c r="B131" s="49" t="s">
        <v>36</v>
      </c>
      <c r="C131" s="50" t="s">
        <v>69</v>
      </c>
      <c r="D131" s="50" t="s">
        <v>59</v>
      </c>
      <c r="E131" s="50" t="s">
        <v>86</v>
      </c>
      <c r="F131" s="60">
        <f t="shared" ca="1" si="1"/>
        <v>223673</v>
      </c>
      <c r="G131" s="60">
        <f ca="1">Tabla1[[#This Row],[Valor Proyectado 2019]]*RANDBETWEEN(75,115)/100</f>
        <v>210252.62</v>
      </c>
      <c r="H131" s="60">
        <f ca="1">Tabla1[[#This Row],[Valor Realizado 2019
]]*RANDBETWEEN(70,105)/100</f>
        <v>168202.09600000002</v>
      </c>
    </row>
    <row r="132" spans="2:8" ht="15" customHeight="1" x14ac:dyDescent="0.2">
      <c r="B132" s="49" t="s">
        <v>36</v>
      </c>
      <c r="C132" s="50" t="s">
        <v>70</v>
      </c>
      <c r="D132" s="50" t="s">
        <v>56</v>
      </c>
      <c r="E132" s="50" t="s">
        <v>87</v>
      </c>
      <c r="F132" s="60">
        <f t="shared" ref="F132:F195" ca="1" si="2">RANDBETWEEN(100000,300000)</f>
        <v>107823</v>
      </c>
      <c r="G132" s="60">
        <f ca="1">Tabla1[[#This Row],[Valor Proyectado 2019]]*RANDBETWEEN(75,115)/100</f>
        <v>120761.76</v>
      </c>
      <c r="H132" s="60">
        <f ca="1">Tabla1[[#This Row],[Valor Realizado 2019
]]*RANDBETWEEN(70,105)/100</f>
        <v>114723.67199999999</v>
      </c>
    </row>
    <row r="133" spans="2:8" ht="15" customHeight="1" x14ac:dyDescent="0.2">
      <c r="B133" s="49" t="s">
        <v>36</v>
      </c>
      <c r="C133" s="50" t="s">
        <v>71</v>
      </c>
      <c r="D133" s="50" t="s">
        <v>57</v>
      </c>
      <c r="E133" s="50" t="s">
        <v>88</v>
      </c>
      <c r="F133" s="60">
        <f t="shared" ca="1" si="2"/>
        <v>110226</v>
      </c>
      <c r="G133" s="60">
        <f ca="1">Tabla1[[#This Row],[Valor Proyectado 2019]]*RANDBETWEEN(75,115)/100</f>
        <v>113532.78</v>
      </c>
      <c r="H133" s="60">
        <f ca="1">Tabla1[[#This Row],[Valor Realizado 2019
]]*RANDBETWEEN(70,105)/100</f>
        <v>104450.15759999999</v>
      </c>
    </row>
    <row r="134" spans="2:8" ht="15" customHeight="1" x14ac:dyDescent="0.2">
      <c r="B134" s="49" t="s">
        <v>36</v>
      </c>
      <c r="C134" s="50" t="s">
        <v>72</v>
      </c>
      <c r="D134" s="50" t="s">
        <v>58</v>
      </c>
      <c r="E134" s="50" t="s">
        <v>89</v>
      </c>
      <c r="F134" s="60">
        <f t="shared" ca="1" si="2"/>
        <v>222328</v>
      </c>
      <c r="G134" s="60">
        <f ca="1">Tabla1[[#This Row],[Valor Proyectado 2019]]*RANDBETWEEN(75,115)/100</f>
        <v>166746</v>
      </c>
      <c r="H134" s="60">
        <f ca="1">Tabla1[[#This Row],[Valor Realizado 2019
]]*RANDBETWEEN(70,105)/100</f>
        <v>168413.46</v>
      </c>
    </row>
    <row r="135" spans="2:8" ht="15" customHeight="1" x14ac:dyDescent="0.2">
      <c r="B135" s="49" t="s">
        <v>36</v>
      </c>
      <c r="C135" s="50" t="s">
        <v>73</v>
      </c>
      <c r="D135" s="50" t="s">
        <v>59</v>
      </c>
      <c r="E135" s="50" t="s">
        <v>90</v>
      </c>
      <c r="F135" s="60">
        <f t="shared" ca="1" si="2"/>
        <v>124893</v>
      </c>
      <c r="G135" s="60">
        <f ca="1">Tabla1[[#This Row],[Valor Proyectado 2019]]*RANDBETWEEN(75,115)/100</f>
        <v>123644.07</v>
      </c>
      <c r="H135" s="60">
        <f ca="1">Tabla1[[#This Row],[Valor Realizado 2019
]]*RANDBETWEEN(70,105)/100</f>
        <v>87787.289700000008</v>
      </c>
    </row>
    <row r="136" spans="2:8" ht="15" customHeight="1" x14ac:dyDescent="0.2">
      <c r="B136" s="49" t="s">
        <v>36</v>
      </c>
      <c r="C136" s="50" t="s">
        <v>74</v>
      </c>
      <c r="D136" s="50" t="s">
        <v>56</v>
      </c>
      <c r="E136" s="50" t="s">
        <v>91</v>
      </c>
      <c r="F136" s="60">
        <f t="shared" ca="1" si="2"/>
        <v>107079</v>
      </c>
      <c r="G136" s="60">
        <f ca="1">Tabla1[[#This Row],[Valor Proyectado 2019]]*RANDBETWEEN(75,115)/100</f>
        <v>103866.63</v>
      </c>
      <c r="H136" s="60">
        <f ca="1">Tabla1[[#This Row],[Valor Realizado 2019
]]*RANDBETWEEN(70,105)/100</f>
        <v>108021.29519999999</v>
      </c>
    </row>
    <row r="137" spans="2:8" ht="15" customHeight="1" x14ac:dyDescent="0.2">
      <c r="B137" s="49" t="s">
        <v>36</v>
      </c>
      <c r="C137" s="50" t="s">
        <v>75</v>
      </c>
      <c r="D137" s="50" t="s">
        <v>57</v>
      </c>
      <c r="E137" s="50" t="s">
        <v>92</v>
      </c>
      <c r="F137" s="60">
        <f t="shared" ca="1" si="2"/>
        <v>267982</v>
      </c>
      <c r="G137" s="60">
        <f ca="1">Tabla1[[#This Row],[Valor Proyectado 2019]]*RANDBETWEEN(75,115)/100</f>
        <v>257262.72</v>
      </c>
      <c r="H137" s="60">
        <f ca="1">Tabla1[[#This Row],[Valor Realizado 2019
]]*RANDBETWEEN(70,105)/100</f>
        <v>228963.82080000002</v>
      </c>
    </row>
    <row r="138" spans="2:8" ht="15" customHeight="1" x14ac:dyDescent="0.2">
      <c r="B138" s="49" t="s">
        <v>36</v>
      </c>
      <c r="C138" s="50" t="s">
        <v>76</v>
      </c>
      <c r="D138" s="50" t="s">
        <v>58</v>
      </c>
      <c r="E138" s="50" t="s">
        <v>93</v>
      </c>
      <c r="F138" s="60">
        <f t="shared" ca="1" si="2"/>
        <v>269434</v>
      </c>
      <c r="G138" s="60">
        <f ca="1">Tabla1[[#This Row],[Valor Proyectado 2019]]*RANDBETWEEN(75,115)/100</f>
        <v>272128.34000000003</v>
      </c>
      <c r="H138" s="60">
        <f ca="1">Tabla1[[#This Row],[Valor Realizado 2019
]]*RANDBETWEEN(70,105)/100</f>
        <v>253079.35620000001</v>
      </c>
    </row>
    <row r="139" spans="2:8" ht="15" customHeight="1" x14ac:dyDescent="0.2">
      <c r="B139" s="49" t="s">
        <v>37</v>
      </c>
      <c r="C139" s="50" t="s">
        <v>77</v>
      </c>
      <c r="D139" s="50" t="s">
        <v>59</v>
      </c>
      <c r="E139" s="50" t="s">
        <v>94</v>
      </c>
      <c r="F139" s="60">
        <f t="shared" ca="1" si="2"/>
        <v>197398</v>
      </c>
      <c r="G139" s="60">
        <f ca="1">Tabla1[[#This Row],[Valor Proyectado 2019]]*RANDBETWEEN(75,115)/100</f>
        <v>159892.38</v>
      </c>
      <c r="H139" s="60">
        <f ca="1">Tabla1[[#This Row],[Valor Realizado 2019
]]*RANDBETWEEN(70,105)/100</f>
        <v>124716.0564</v>
      </c>
    </row>
    <row r="140" spans="2:8" ht="15" customHeight="1" x14ac:dyDescent="0.2">
      <c r="B140" s="49" t="s">
        <v>37</v>
      </c>
      <c r="C140" s="50" t="s">
        <v>78</v>
      </c>
      <c r="D140" s="50" t="s">
        <v>56</v>
      </c>
      <c r="E140" s="50" t="s">
        <v>95</v>
      </c>
      <c r="F140" s="60">
        <f t="shared" ca="1" si="2"/>
        <v>299023</v>
      </c>
      <c r="G140" s="60">
        <f ca="1">Tabla1[[#This Row],[Valor Proyectado 2019]]*RANDBETWEEN(75,115)/100</f>
        <v>242208.63</v>
      </c>
      <c r="H140" s="60">
        <f ca="1">Tabla1[[#This Row],[Valor Realizado 2019
]]*RANDBETWEEN(70,105)/100</f>
        <v>191344.81769999999</v>
      </c>
    </row>
    <row r="141" spans="2:8" ht="15" customHeight="1" x14ac:dyDescent="0.2">
      <c r="B141" s="49" t="s">
        <v>37</v>
      </c>
      <c r="C141" s="50" t="s">
        <v>79</v>
      </c>
      <c r="D141" s="50" t="s">
        <v>57</v>
      </c>
      <c r="E141" s="50" t="s">
        <v>96</v>
      </c>
      <c r="F141" s="60">
        <f t="shared" ca="1" si="2"/>
        <v>163160</v>
      </c>
      <c r="G141" s="60">
        <f ca="1">Tabla1[[#This Row],[Valor Proyectado 2019]]*RANDBETWEEN(75,115)/100</f>
        <v>171318</v>
      </c>
      <c r="H141" s="60">
        <f ca="1">Tabla1[[#This Row],[Valor Realizado 2019
]]*RANDBETWEEN(70,105)/100</f>
        <v>138767.57999999999</v>
      </c>
    </row>
    <row r="142" spans="2:8" ht="15" customHeight="1" x14ac:dyDescent="0.2">
      <c r="B142" s="49" t="s">
        <v>37</v>
      </c>
      <c r="C142" s="50" t="s">
        <v>80</v>
      </c>
      <c r="D142" s="50" t="s">
        <v>58</v>
      </c>
      <c r="E142" s="50" t="s">
        <v>97</v>
      </c>
      <c r="F142" s="60">
        <f t="shared" ca="1" si="2"/>
        <v>282737</v>
      </c>
      <c r="G142" s="60">
        <f ca="1">Tabla1[[#This Row],[Valor Proyectado 2019]]*RANDBETWEEN(75,115)/100</f>
        <v>217707.49</v>
      </c>
      <c r="H142" s="60">
        <f ca="1">Tabla1[[#This Row],[Valor Realizado 2019
]]*RANDBETWEEN(70,105)/100</f>
        <v>211176.26529999997</v>
      </c>
    </row>
    <row r="143" spans="2:8" ht="15" customHeight="1" x14ac:dyDescent="0.2">
      <c r="B143" s="49" t="s">
        <v>37</v>
      </c>
      <c r="C143" s="50" t="s">
        <v>81</v>
      </c>
      <c r="D143" s="50" t="s">
        <v>59</v>
      </c>
      <c r="E143" s="50" t="s">
        <v>98</v>
      </c>
      <c r="F143" s="60">
        <f t="shared" ca="1" si="2"/>
        <v>253352</v>
      </c>
      <c r="G143" s="60">
        <f ca="1">Tabla1[[#This Row],[Valor Proyectado 2019]]*RANDBETWEEN(75,115)/100</f>
        <v>238150.88</v>
      </c>
      <c r="H143" s="60">
        <f ca="1">Tabla1[[#This Row],[Valor Realizado 2019
]]*RANDBETWEEN(70,105)/100</f>
        <v>192902.21280000001</v>
      </c>
    </row>
    <row r="144" spans="2:8" ht="15" customHeight="1" x14ac:dyDescent="0.2">
      <c r="B144" s="49" t="s">
        <v>37</v>
      </c>
      <c r="C144" s="50" t="s">
        <v>62</v>
      </c>
      <c r="D144" s="50" t="s">
        <v>56</v>
      </c>
      <c r="E144" s="50" t="s">
        <v>99</v>
      </c>
      <c r="F144" s="60">
        <f t="shared" ca="1" si="2"/>
        <v>173230</v>
      </c>
      <c r="G144" s="60">
        <f ca="1">Tabla1[[#This Row],[Valor Proyectado 2019]]*RANDBETWEEN(75,115)/100</f>
        <v>147245.5</v>
      </c>
      <c r="H144" s="60">
        <f ca="1">Tabla1[[#This Row],[Valor Realizado 2019
]]*RANDBETWEEN(70,105)/100</f>
        <v>106016.76</v>
      </c>
    </row>
    <row r="145" spans="2:8" ht="15" customHeight="1" x14ac:dyDescent="0.2">
      <c r="B145" s="49" t="s">
        <v>37</v>
      </c>
      <c r="C145" s="50" t="s">
        <v>63</v>
      </c>
      <c r="D145" s="50" t="s">
        <v>57</v>
      </c>
      <c r="E145" s="50" t="s">
        <v>100</v>
      </c>
      <c r="F145" s="60">
        <f t="shared" ca="1" si="2"/>
        <v>287989</v>
      </c>
      <c r="G145" s="60">
        <f ca="1">Tabla1[[#This Row],[Valor Proyectado 2019]]*RANDBETWEEN(75,115)/100</f>
        <v>227511.31</v>
      </c>
      <c r="H145" s="60">
        <f ca="1">Tabla1[[#This Row],[Valor Realizado 2019
]]*RANDBETWEEN(70,105)/100</f>
        <v>220685.97070000001</v>
      </c>
    </row>
    <row r="146" spans="2:8" ht="15" customHeight="1" x14ac:dyDescent="0.2">
      <c r="B146" s="49" t="s">
        <v>37</v>
      </c>
      <c r="C146" s="50" t="s">
        <v>64</v>
      </c>
      <c r="D146" s="50" t="s">
        <v>58</v>
      </c>
      <c r="E146" s="50" t="s">
        <v>101</v>
      </c>
      <c r="F146" s="60">
        <f t="shared" ca="1" si="2"/>
        <v>135206</v>
      </c>
      <c r="G146" s="60">
        <f ca="1">Tabla1[[#This Row],[Valor Proyectado 2019]]*RANDBETWEEN(75,115)/100</f>
        <v>123037.46</v>
      </c>
      <c r="H146" s="60">
        <f ca="1">Tabla1[[#This Row],[Valor Realizado 2019
]]*RANDBETWEEN(70,105)/100</f>
        <v>124267.8346</v>
      </c>
    </row>
    <row r="147" spans="2:8" ht="15" customHeight="1" x14ac:dyDescent="0.2">
      <c r="B147" s="49" t="s">
        <v>37</v>
      </c>
      <c r="C147" s="50" t="s">
        <v>65</v>
      </c>
      <c r="D147" s="50" t="s">
        <v>59</v>
      </c>
      <c r="E147" s="50" t="s">
        <v>102</v>
      </c>
      <c r="F147" s="60">
        <f t="shared" ca="1" si="2"/>
        <v>134976</v>
      </c>
      <c r="G147" s="60">
        <f ca="1">Tabla1[[#This Row],[Valor Proyectado 2019]]*RANDBETWEEN(75,115)/100</f>
        <v>103931.52</v>
      </c>
      <c r="H147" s="60">
        <f ca="1">Tabla1[[#This Row],[Valor Realizado 2019
]]*RANDBETWEEN(70,105)/100</f>
        <v>93538.368000000002</v>
      </c>
    </row>
    <row r="148" spans="2:8" ht="15" customHeight="1" x14ac:dyDescent="0.2">
      <c r="B148" s="49" t="s">
        <v>37</v>
      </c>
      <c r="C148" s="50" t="s">
        <v>66</v>
      </c>
      <c r="D148" s="50" t="s">
        <v>56</v>
      </c>
      <c r="E148" s="50" t="s">
        <v>103</v>
      </c>
      <c r="F148" s="60">
        <f t="shared" ca="1" si="2"/>
        <v>226569</v>
      </c>
      <c r="G148" s="60">
        <f ca="1">Tabla1[[#This Row],[Valor Proyectado 2019]]*RANDBETWEEN(75,115)/100</f>
        <v>172192.44</v>
      </c>
      <c r="H148" s="60">
        <f ca="1">Tabla1[[#This Row],[Valor Realizado 2019
]]*RANDBETWEEN(70,105)/100</f>
        <v>134310.10320000001</v>
      </c>
    </row>
    <row r="149" spans="2:8" ht="15" customHeight="1" x14ac:dyDescent="0.2">
      <c r="B149" s="49" t="s">
        <v>37</v>
      </c>
      <c r="C149" s="50" t="s">
        <v>67</v>
      </c>
      <c r="D149" s="50" t="s">
        <v>57</v>
      </c>
      <c r="E149" s="50" t="s">
        <v>104</v>
      </c>
      <c r="F149" s="60">
        <f t="shared" ca="1" si="2"/>
        <v>121588</v>
      </c>
      <c r="G149" s="60">
        <f ca="1">Tabla1[[#This Row],[Valor Proyectado 2019]]*RANDBETWEEN(75,115)/100</f>
        <v>115508.6</v>
      </c>
      <c r="H149" s="60">
        <f ca="1">Tabla1[[#This Row],[Valor Realizado 2019
]]*RANDBETWEEN(70,105)/100</f>
        <v>93561.966</v>
      </c>
    </row>
    <row r="150" spans="2:8" ht="15" customHeight="1" x14ac:dyDescent="0.2">
      <c r="B150" s="49" t="s">
        <v>37</v>
      </c>
      <c r="C150" s="50" t="s">
        <v>68</v>
      </c>
      <c r="D150" s="50" t="s">
        <v>58</v>
      </c>
      <c r="E150" s="50" t="s">
        <v>105</v>
      </c>
      <c r="F150" s="60">
        <f t="shared" ca="1" si="2"/>
        <v>267292</v>
      </c>
      <c r="G150" s="61">
        <f ca="1">Tabla1[[#This Row],[Valor Proyectado 2019]]*RANDBETWEEN(75,115)/100</f>
        <v>264619.08</v>
      </c>
      <c r="H150" s="61">
        <f ca="1">Tabla1[[#This Row],[Valor Realizado 2019
]]*RANDBETWEEN(70,105)/100</f>
        <v>246095.74440000003</v>
      </c>
    </row>
    <row r="151" spans="2:8" ht="15" customHeight="1" x14ac:dyDescent="0.2">
      <c r="B151" s="49" t="s">
        <v>37</v>
      </c>
      <c r="C151" s="50" t="s">
        <v>69</v>
      </c>
      <c r="D151" s="50" t="s">
        <v>59</v>
      </c>
      <c r="E151" s="50" t="s">
        <v>106</v>
      </c>
      <c r="F151" s="60">
        <f t="shared" ca="1" si="2"/>
        <v>164453</v>
      </c>
      <c r="G151" s="61">
        <f ca="1">Tabla1[[#This Row],[Valor Proyectado 2019]]*RANDBETWEEN(75,115)/100</f>
        <v>146363.17000000001</v>
      </c>
      <c r="H151" s="61">
        <f ca="1">Tabla1[[#This Row],[Valor Realizado 2019
]]*RANDBETWEEN(70,105)/100</f>
        <v>127335.95790000001</v>
      </c>
    </row>
    <row r="152" spans="2:8" ht="15" customHeight="1" x14ac:dyDescent="0.2">
      <c r="B152" s="49" t="s">
        <v>37</v>
      </c>
      <c r="C152" s="50" t="s">
        <v>70</v>
      </c>
      <c r="D152" s="50" t="s">
        <v>56</v>
      </c>
      <c r="E152" s="50" t="s">
        <v>107</v>
      </c>
      <c r="F152" s="60">
        <f t="shared" ca="1" si="2"/>
        <v>256689</v>
      </c>
      <c r="G152" s="61">
        <f ca="1">Tabla1[[#This Row],[Valor Proyectado 2019]]*RANDBETWEEN(75,115)/100</f>
        <v>246421.44</v>
      </c>
      <c r="H152" s="61">
        <f ca="1">Tabla1[[#This Row],[Valor Realizado 2019
]]*RANDBETWEEN(70,105)/100</f>
        <v>214386.65280000001</v>
      </c>
    </row>
    <row r="153" spans="2:8" ht="15" customHeight="1" x14ac:dyDescent="0.2">
      <c r="B153" s="49" t="s">
        <v>37</v>
      </c>
      <c r="C153" s="50" t="s">
        <v>71</v>
      </c>
      <c r="D153" s="50" t="s">
        <v>57</v>
      </c>
      <c r="E153" s="50" t="s">
        <v>108</v>
      </c>
      <c r="F153" s="60">
        <f t="shared" ca="1" si="2"/>
        <v>214569</v>
      </c>
      <c r="G153" s="61">
        <f ca="1">Tabla1[[#This Row],[Valor Proyectado 2019]]*RANDBETWEEN(75,115)/100</f>
        <v>171655.2</v>
      </c>
      <c r="H153" s="61">
        <f ca="1">Tabla1[[#This Row],[Valor Realizado 2019
]]*RANDBETWEEN(70,105)/100</f>
        <v>154489.68000000002</v>
      </c>
    </row>
    <row r="154" spans="2:8" ht="15" customHeight="1" x14ac:dyDescent="0.2">
      <c r="B154" s="49" t="s">
        <v>37</v>
      </c>
      <c r="C154" s="50" t="s">
        <v>72</v>
      </c>
      <c r="D154" s="50" t="s">
        <v>58</v>
      </c>
      <c r="E154" s="50" t="s">
        <v>84</v>
      </c>
      <c r="F154" s="60">
        <f t="shared" ca="1" si="2"/>
        <v>294501</v>
      </c>
      <c r="G154" s="61">
        <f ca="1">Tabla1[[#This Row],[Valor Proyectado 2019]]*RANDBETWEEN(75,115)/100</f>
        <v>332786.13</v>
      </c>
      <c r="H154" s="61">
        <f ca="1">Tabla1[[#This Row],[Valor Realizado 2019
]]*RANDBETWEEN(70,105)/100</f>
        <v>282868.21049999999</v>
      </c>
    </row>
    <row r="155" spans="2:8" ht="15" customHeight="1" x14ac:dyDescent="0.2">
      <c r="B155" s="49" t="s">
        <v>38</v>
      </c>
      <c r="C155" s="50" t="s">
        <v>73</v>
      </c>
      <c r="D155" s="50" t="s">
        <v>59</v>
      </c>
      <c r="E155" s="50" t="s">
        <v>85</v>
      </c>
      <c r="F155" s="60">
        <f t="shared" ca="1" si="2"/>
        <v>245999</v>
      </c>
      <c r="G155" s="60">
        <f ca="1">Tabla1[[#This Row],[Valor Proyectado 2019]]*RANDBETWEEN(75,115)/100</f>
        <v>186959.24</v>
      </c>
      <c r="H155" s="60">
        <f ca="1">Tabla1[[#This Row],[Valor Realizado 2019
]]*RANDBETWEEN(70,105)/100</f>
        <v>194437.6096</v>
      </c>
    </row>
    <row r="156" spans="2:8" ht="15" customHeight="1" x14ac:dyDescent="0.2">
      <c r="B156" s="49" t="s">
        <v>38</v>
      </c>
      <c r="C156" s="50" t="s">
        <v>74</v>
      </c>
      <c r="D156" s="50" t="s">
        <v>56</v>
      </c>
      <c r="E156" s="50" t="s">
        <v>86</v>
      </c>
      <c r="F156" s="60">
        <f t="shared" ca="1" si="2"/>
        <v>223662</v>
      </c>
      <c r="G156" s="60">
        <f ca="1">Tabla1[[#This Row],[Valor Proyectado 2019]]*RANDBETWEEN(75,115)/100</f>
        <v>192349.32</v>
      </c>
      <c r="H156" s="60">
        <f ca="1">Tabla1[[#This Row],[Valor Realizado 2019
]]*RANDBETWEEN(70,105)/100</f>
        <v>178884.86760000003</v>
      </c>
    </row>
    <row r="157" spans="2:8" ht="15" customHeight="1" x14ac:dyDescent="0.2">
      <c r="B157" s="49" t="s">
        <v>38</v>
      </c>
      <c r="C157" s="50" t="s">
        <v>75</v>
      </c>
      <c r="D157" s="50" t="s">
        <v>57</v>
      </c>
      <c r="E157" s="50" t="s">
        <v>87</v>
      </c>
      <c r="F157" s="60">
        <f t="shared" ca="1" si="2"/>
        <v>124654</v>
      </c>
      <c r="G157" s="60">
        <f ca="1">Tabla1[[#This Row],[Valor Proyectado 2019]]*RANDBETWEEN(75,115)/100</f>
        <v>114681.68</v>
      </c>
      <c r="H157" s="60">
        <f ca="1">Tabla1[[#This Row],[Valor Realizado 2019
]]*RANDBETWEEN(70,105)/100</f>
        <v>120415.76399999998</v>
      </c>
    </row>
    <row r="158" spans="2:8" ht="15" customHeight="1" x14ac:dyDescent="0.2">
      <c r="B158" s="49" t="s">
        <v>38</v>
      </c>
      <c r="C158" s="50" t="s">
        <v>76</v>
      </c>
      <c r="D158" s="50" t="s">
        <v>58</v>
      </c>
      <c r="E158" s="50" t="s">
        <v>88</v>
      </c>
      <c r="F158" s="60">
        <f t="shared" ca="1" si="2"/>
        <v>116540</v>
      </c>
      <c r="G158" s="60">
        <f ca="1">Tabla1[[#This Row],[Valor Proyectado 2019]]*RANDBETWEEN(75,115)/100</f>
        <v>123532.4</v>
      </c>
      <c r="H158" s="60">
        <f ca="1">Tabla1[[#This Row],[Valor Realizado 2019
]]*RANDBETWEEN(70,105)/100</f>
        <v>111179.16</v>
      </c>
    </row>
    <row r="159" spans="2:8" ht="15" customHeight="1" x14ac:dyDescent="0.2">
      <c r="B159" s="49" t="s">
        <v>38</v>
      </c>
      <c r="C159" s="50" t="s">
        <v>77</v>
      </c>
      <c r="D159" s="50" t="s">
        <v>59</v>
      </c>
      <c r="E159" s="50" t="s">
        <v>89</v>
      </c>
      <c r="F159" s="60">
        <f t="shared" ca="1" si="2"/>
        <v>267590</v>
      </c>
      <c r="G159" s="60">
        <f ca="1">Tabla1[[#This Row],[Valor Proyectado 2019]]*RANDBETWEEN(75,115)/100</f>
        <v>211396.1</v>
      </c>
      <c r="H159" s="60">
        <f ca="1">Tabla1[[#This Row],[Valor Realizado 2019
]]*RANDBETWEEN(70,105)/100</f>
        <v>177572.72400000002</v>
      </c>
    </row>
    <row r="160" spans="2:8" ht="15" customHeight="1" x14ac:dyDescent="0.2">
      <c r="B160" s="49" t="s">
        <v>38</v>
      </c>
      <c r="C160" s="50" t="s">
        <v>78</v>
      </c>
      <c r="D160" s="50" t="s">
        <v>56</v>
      </c>
      <c r="E160" s="50" t="s">
        <v>90</v>
      </c>
      <c r="F160" s="60">
        <f t="shared" ca="1" si="2"/>
        <v>196665</v>
      </c>
      <c r="G160" s="60">
        <f ca="1">Tabla1[[#This Row],[Valor Proyectado 2019]]*RANDBETWEEN(75,115)/100</f>
        <v>182898.45</v>
      </c>
      <c r="H160" s="60">
        <f ca="1">Tabla1[[#This Row],[Valor Realizado 2019
]]*RANDBETWEEN(70,105)/100</f>
        <v>184727.43450000003</v>
      </c>
    </row>
    <row r="161" spans="2:8" ht="15" customHeight="1" x14ac:dyDescent="0.2">
      <c r="B161" s="49" t="s">
        <v>38</v>
      </c>
      <c r="C161" s="50" t="s">
        <v>79</v>
      </c>
      <c r="D161" s="50" t="s">
        <v>57</v>
      </c>
      <c r="E161" s="50" t="s">
        <v>91</v>
      </c>
      <c r="F161" s="60">
        <f t="shared" ca="1" si="2"/>
        <v>233497</v>
      </c>
      <c r="G161" s="60">
        <f ca="1">Tabla1[[#This Row],[Valor Proyectado 2019]]*RANDBETWEEN(75,115)/100</f>
        <v>245171.85</v>
      </c>
      <c r="H161" s="60">
        <f ca="1">Tabla1[[#This Row],[Valor Realizado 2019
]]*RANDBETWEEN(70,105)/100</f>
        <v>237816.69449999998</v>
      </c>
    </row>
    <row r="162" spans="2:8" ht="15" customHeight="1" x14ac:dyDescent="0.2">
      <c r="B162" s="49" t="s">
        <v>38</v>
      </c>
      <c r="C162" s="50" t="s">
        <v>80</v>
      </c>
      <c r="D162" s="50" t="s">
        <v>58</v>
      </c>
      <c r="E162" s="50" t="s">
        <v>92</v>
      </c>
      <c r="F162" s="60">
        <f t="shared" ca="1" si="2"/>
        <v>250386</v>
      </c>
      <c r="G162" s="60">
        <f ca="1">Tabla1[[#This Row],[Valor Proyectado 2019]]*RANDBETWEEN(75,115)/100</f>
        <v>207820.38</v>
      </c>
      <c r="H162" s="60">
        <f ca="1">Tabla1[[#This Row],[Valor Realizado 2019
]]*RANDBETWEEN(70,105)/100</f>
        <v>205742.17620000002</v>
      </c>
    </row>
    <row r="163" spans="2:8" ht="15" customHeight="1" x14ac:dyDescent="0.2">
      <c r="B163" s="49" t="s">
        <v>38</v>
      </c>
      <c r="C163" s="50" t="s">
        <v>81</v>
      </c>
      <c r="D163" s="50" t="s">
        <v>59</v>
      </c>
      <c r="E163" s="50" t="s">
        <v>93</v>
      </c>
      <c r="F163" s="60">
        <f t="shared" ca="1" si="2"/>
        <v>202214</v>
      </c>
      <c r="G163" s="60">
        <f ca="1">Tabla1[[#This Row],[Valor Proyectado 2019]]*RANDBETWEEN(75,115)/100</f>
        <v>220413.26</v>
      </c>
      <c r="H163" s="60">
        <f ca="1">Tabla1[[#This Row],[Valor Realizado 2019
]]*RANDBETWEEN(70,105)/100</f>
        <v>200576.06659999999</v>
      </c>
    </row>
    <row r="164" spans="2:8" ht="15" customHeight="1" x14ac:dyDescent="0.2">
      <c r="B164" s="49" t="s">
        <v>38</v>
      </c>
      <c r="C164" s="50" t="s">
        <v>62</v>
      </c>
      <c r="D164" s="50" t="s">
        <v>56</v>
      </c>
      <c r="E164" s="50" t="s">
        <v>94</v>
      </c>
      <c r="F164" s="60">
        <f t="shared" ca="1" si="2"/>
        <v>244620</v>
      </c>
      <c r="G164" s="60">
        <f ca="1">Tabla1[[#This Row],[Valor Proyectado 2019]]*RANDBETWEEN(75,115)/100</f>
        <v>247066.2</v>
      </c>
      <c r="H164" s="60">
        <f ca="1">Tabla1[[#This Row],[Valor Realizado 2019
]]*RANDBETWEEN(70,105)/100</f>
        <v>252007.52400000003</v>
      </c>
    </row>
    <row r="165" spans="2:8" ht="15" customHeight="1" x14ac:dyDescent="0.2">
      <c r="B165" s="49" t="s">
        <v>38</v>
      </c>
      <c r="C165" s="50" t="s">
        <v>63</v>
      </c>
      <c r="D165" s="50" t="s">
        <v>57</v>
      </c>
      <c r="E165" s="50" t="s">
        <v>95</v>
      </c>
      <c r="F165" s="60">
        <f t="shared" ca="1" si="2"/>
        <v>202113</v>
      </c>
      <c r="G165" s="60">
        <f ca="1">Tabla1[[#This Row],[Valor Proyectado 2019]]*RANDBETWEEN(75,115)/100</f>
        <v>157648.14000000001</v>
      </c>
      <c r="H165" s="60">
        <f ca="1">Tabla1[[#This Row],[Valor Realizado 2019
]]*RANDBETWEEN(70,105)/100</f>
        <v>151342.21440000003</v>
      </c>
    </row>
    <row r="166" spans="2:8" ht="15" customHeight="1" x14ac:dyDescent="0.2">
      <c r="B166" s="49" t="s">
        <v>38</v>
      </c>
      <c r="C166" s="50" t="s">
        <v>64</v>
      </c>
      <c r="D166" s="50" t="s">
        <v>58</v>
      </c>
      <c r="E166" s="50" t="s">
        <v>96</v>
      </c>
      <c r="F166" s="60">
        <f t="shared" ca="1" si="2"/>
        <v>216022</v>
      </c>
      <c r="G166" s="60">
        <f ca="1">Tabla1[[#This Row],[Valor Proyectado 2019]]*RANDBETWEEN(75,115)/100</f>
        <v>196580.02</v>
      </c>
      <c r="H166" s="60">
        <f ca="1">Tabla1[[#This Row],[Valor Realizado 2019
]]*RANDBETWEEN(70,105)/100</f>
        <v>157264.016</v>
      </c>
    </row>
    <row r="167" spans="2:8" ht="15" customHeight="1" x14ac:dyDescent="0.2">
      <c r="B167" s="49" t="s">
        <v>38</v>
      </c>
      <c r="C167" s="50" t="s">
        <v>65</v>
      </c>
      <c r="D167" s="50" t="s">
        <v>59</v>
      </c>
      <c r="E167" s="50" t="s">
        <v>97</v>
      </c>
      <c r="F167" s="60">
        <f t="shared" ca="1" si="2"/>
        <v>224474</v>
      </c>
      <c r="G167" s="60">
        <f ca="1">Tabla1[[#This Row],[Valor Proyectado 2019]]*RANDBETWEEN(75,115)/100</f>
        <v>170600.24</v>
      </c>
      <c r="H167" s="60">
        <f ca="1">Tabla1[[#This Row],[Valor Realizado 2019
]]*RANDBETWEEN(70,105)/100</f>
        <v>146716.2064</v>
      </c>
    </row>
    <row r="168" spans="2:8" ht="15" customHeight="1" x14ac:dyDescent="0.2">
      <c r="B168" s="49" t="s">
        <v>38</v>
      </c>
      <c r="C168" s="50" t="s">
        <v>66</v>
      </c>
      <c r="D168" s="50" t="s">
        <v>56</v>
      </c>
      <c r="E168" s="50" t="s">
        <v>98</v>
      </c>
      <c r="F168" s="60">
        <f t="shared" ca="1" si="2"/>
        <v>103595</v>
      </c>
      <c r="G168" s="60">
        <f ca="1">Tabla1[[#This Row],[Valor Proyectado 2019]]*RANDBETWEEN(75,115)/100</f>
        <v>112918.55</v>
      </c>
      <c r="H168" s="60">
        <f ca="1">Tabla1[[#This Row],[Valor Realizado 2019
]]*RANDBETWEEN(70,105)/100</f>
        <v>94851.582000000009</v>
      </c>
    </row>
    <row r="169" spans="2:8" ht="15" customHeight="1" x14ac:dyDescent="0.2">
      <c r="B169" s="49" t="s">
        <v>38</v>
      </c>
      <c r="C169" s="50" t="s">
        <v>67</v>
      </c>
      <c r="D169" s="50" t="s">
        <v>57</v>
      </c>
      <c r="E169" s="50" t="s">
        <v>99</v>
      </c>
      <c r="F169" s="60">
        <f t="shared" ca="1" si="2"/>
        <v>243733</v>
      </c>
      <c r="G169" s="60">
        <f ca="1">Tabla1[[#This Row],[Valor Proyectado 2019]]*RANDBETWEEN(75,115)/100</f>
        <v>194986.4</v>
      </c>
      <c r="H169" s="60">
        <f ca="1">Tabla1[[#This Row],[Valor Realizado 2019
]]*RANDBETWEEN(70,105)/100</f>
        <v>152089.39199999999</v>
      </c>
    </row>
    <row r="170" spans="2:8" ht="15" customHeight="1" x14ac:dyDescent="0.2">
      <c r="B170" s="49" t="s">
        <v>38</v>
      </c>
      <c r="C170" s="50" t="s">
        <v>68</v>
      </c>
      <c r="D170" s="50" t="s">
        <v>58</v>
      </c>
      <c r="E170" s="50" t="s">
        <v>100</v>
      </c>
      <c r="F170" s="60">
        <f t="shared" ca="1" si="2"/>
        <v>241601</v>
      </c>
      <c r="G170" s="60">
        <f ca="1">Tabla1[[#This Row],[Valor Proyectado 2019]]*RANDBETWEEN(75,115)/100</f>
        <v>181200.75</v>
      </c>
      <c r="H170" s="60">
        <f ca="1">Tabla1[[#This Row],[Valor Realizado 2019
]]*RANDBETWEEN(70,105)/100</f>
        <v>152208.63</v>
      </c>
    </row>
    <row r="171" spans="2:8" ht="15" customHeight="1" x14ac:dyDescent="0.2">
      <c r="B171" s="49" t="s">
        <v>38</v>
      </c>
      <c r="C171" s="50" t="s">
        <v>69</v>
      </c>
      <c r="D171" s="50" t="s">
        <v>59</v>
      </c>
      <c r="E171" s="50" t="s">
        <v>101</v>
      </c>
      <c r="F171" s="60">
        <f t="shared" ca="1" si="2"/>
        <v>173007</v>
      </c>
      <c r="G171" s="60">
        <f ca="1">Tabla1[[#This Row],[Valor Proyectado 2019]]*RANDBETWEEN(75,115)/100</f>
        <v>169546.86</v>
      </c>
      <c r="H171" s="60">
        <f ca="1">Tabla1[[#This Row],[Valor Realizado 2019
]]*RANDBETWEEN(70,105)/100</f>
        <v>172937.7972</v>
      </c>
    </row>
    <row r="172" spans="2:8" ht="15" customHeight="1" x14ac:dyDescent="0.2">
      <c r="B172" s="49" t="s">
        <v>39</v>
      </c>
      <c r="C172" s="50" t="s">
        <v>70</v>
      </c>
      <c r="D172" s="50" t="s">
        <v>56</v>
      </c>
      <c r="E172" s="50" t="s">
        <v>102</v>
      </c>
      <c r="F172" s="60">
        <f t="shared" ca="1" si="2"/>
        <v>233307</v>
      </c>
      <c r="G172" s="60">
        <f ca="1">Tabla1[[#This Row],[Valor Proyectado 2019]]*RANDBETWEEN(75,115)/100</f>
        <v>235640.07</v>
      </c>
      <c r="H172" s="60">
        <f ca="1">Tabla1[[#This Row],[Valor Realizado 2019
]]*RANDBETWEEN(70,105)/100</f>
        <v>247422.07350000003</v>
      </c>
    </row>
    <row r="173" spans="2:8" ht="15" customHeight="1" x14ac:dyDescent="0.2">
      <c r="B173" s="49" t="s">
        <v>39</v>
      </c>
      <c r="C173" s="50" t="s">
        <v>71</v>
      </c>
      <c r="D173" s="50" t="s">
        <v>57</v>
      </c>
      <c r="E173" s="50" t="s">
        <v>103</v>
      </c>
      <c r="F173" s="60">
        <f t="shared" ca="1" si="2"/>
        <v>177840</v>
      </c>
      <c r="G173" s="60">
        <f ca="1">Tabla1[[#This Row],[Valor Proyectado 2019]]*RANDBETWEEN(75,115)/100</f>
        <v>151164</v>
      </c>
      <c r="H173" s="60">
        <f ca="1">Tabla1[[#This Row],[Valor Realizado 2019
]]*RANDBETWEEN(70,105)/100</f>
        <v>128489.4</v>
      </c>
    </row>
    <row r="174" spans="2:8" ht="15" customHeight="1" x14ac:dyDescent="0.2">
      <c r="B174" s="49" t="s">
        <v>39</v>
      </c>
      <c r="C174" s="50" t="s">
        <v>72</v>
      </c>
      <c r="D174" s="50" t="s">
        <v>58</v>
      </c>
      <c r="E174" s="50" t="s">
        <v>104</v>
      </c>
      <c r="F174" s="60">
        <f t="shared" ca="1" si="2"/>
        <v>220921</v>
      </c>
      <c r="G174" s="60">
        <f ca="1">Tabla1[[#This Row],[Valor Proyectado 2019]]*RANDBETWEEN(75,115)/100</f>
        <v>225339.42</v>
      </c>
      <c r="H174" s="60">
        <f ca="1">Tabla1[[#This Row],[Valor Realizado 2019
]]*RANDBETWEEN(70,105)/100</f>
        <v>193791.90120000002</v>
      </c>
    </row>
    <row r="175" spans="2:8" ht="15" customHeight="1" x14ac:dyDescent="0.2">
      <c r="B175" s="49" t="s">
        <v>39</v>
      </c>
      <c r="C175" s="50" t="s">
        <v>73</v>
      </c>
      <c r="D175" s="50" t="s">
        <v>59</v>
      </c>
      <c r="E175" s="50" t="s">
        <v>105</v>
      </c>
      <c r="F175" s="60">
        <f t="shared" ca="1" si="2"/>
        <v>292893</v>
      </c>
      <c r="G175" s="60">
        <f ca="1">Tabla1[[#This Row],[Valor Proyectado 2019]]*RANDBETWEEN(75,115)/100</f>
        <v>243101.19</v>
      </c>
      <c r="H175" s="60">
        <f ca="1">Tabla1[[#This Row],[Valor Realizado 2019
]]*RANDBETWEEN(70,105)/100</f>
        <v>216360.05910000001</v>
      </c>
    </row>
    <row r="176" spans="2:8" ht="15" customHeight="1" x14ac:dyDescent="0.2">
      <c r="B176" s="49" t="s">
        <v>39</v>
      </c>
      <c r="C176" s="50" t="s">
        <v>74</v>
      </c>
      <c r="D176" s="50" t="s">
        <v>56</v>
      </c>
      <c r="E176" s="50" t="s">
        <v>106</v>
      </c>
      <c r="F176" s="60">
        <f t="shared" ca="1" si="2"/>
        <v>142647</v>
      </c>
      <c r="G176" s="60">
        <f ca="1">Tabla1[[#This Row],[Valor Proyectado 2019]]*RANDBETWEEN(75,115)/100</f>
        <v>134088.18</v>
      </c>
      <c r="H176" s="60">
        <f ca="1">Tabla1[[#This Row],[Valor Realizado 2019
]]*RANDBETWEEN(70,105)/100</f>
        <v>117997.5984</v>
      </c>
    </row>
    <row r="177" spans="2:8" ht="15" customHeight="1" x14ac:dyDescent="0.2">
      <c r="B177" s="49" t="s">
        <v>39</v>
      </c>
      <c r="C177" s="50" t="s">
        <v>75</v>
      </c>
      <c r="D177" s="50" t="s">
        <v>57</v>
      </c>
      <c r="E177" s="50" t="s">
        <v>107</v>
      </c>
      <c r="F177" s="60">
        <f t="shared" ca="1" si="2"/>
        <v>228859</v>
      </c>
      <c r="G177" s="60">
        <f ca="1">Tabla1[[#This Row],[Valor Proyectado 2019]]*RANDBETWEEN(75,115)/100</f>
        <v>171644.25</v>
      </c>
      <c r="H177" s="60">
        <f ca="1">Tabla1[[#This Row],[Valor Realizado 2019
]]*RANDBETWEEN(70,105)/100</f>
        <v>175077.13500000001</v>
      </c>
    </row>
    <row r="178" spans="2:8" ht="15" customHeight="1" x14ac:dyDescent="0.2">
      <c r="B178" s="49" t="s">
        <v>39</v>
      </c>
      <c r="C178" s="50" t="s">
        <v>76</v>
      </c>
      <c r="D178" s="50" t="s">
        <v>58</v>
      </c>
      <c r="E178" s="50" t="s">
        <v>108</v>
      </c>
      <c r="F178" s="60">
        <f t="shared" ca="1" si="2"/>
        <v>117665</v>
      </c>
      <c r="G178" s="60">
        <f ca="1">Tabla1[[#This Row],[Valor Proyectado 2019]]*RANDBETWEEN(75,115)/100</f>
        <v>132961.45000000001</v>
      </c>
      <c r="H178" s="60">
        <f ca="1">Tabla1[[#This Row],[Valor Realizado 2019
]]*RANDBETWEEN(70,105)/100</f>
        <v>115676.4615</v>
      </c>
    </row>
    <row r="179" spans="2:8" ht="15" customHeight="1" x14ac:dyDescent="0.2">
      <c r="B179" s="49" t="s">
        <v>39</v>
      </c>
      <c r="C179" s="50" t="s">
        <v>77</v>
      </c>
      <c r="D179" s="50" t="s">
        <v>59</v>
      </c>
      <c r="E179" s="50" t="s">
        <v>84</v>
      </c>
      <c r="F179" s="60">
        <f t="shared" ca="1" si="2"/>
        <v>249731</v>
      </c>
      <c r="G179" s="60">
        <f ca="1">Tabla1[[#This Row],[Valor Proyectado 2019]]*RANDBETWEEN(75,115)/100</f>
        <v>209774.04</v>
      </c>
      <c r="H179" s="60">
        <f ca="1">Tabla1[[#This Row],[Valor Realizado 2019
]]*RANDBETWEEN(70,105)/100</f>
        <v>218165.00159999999</v>
      </c>
    </row>
    <row r="180" spans="2:8" ht="15" customHeight="1" x14ac:dyDescent="0.2">
      <c r="B180" s="49" t="s">
        <v>39</v>
      </c>
      <c r="C180" s="50" t="s">
        <v>78</v>
      </c>
      <c r="D180" s="50" t="s">
        <v>56</v>
      </c>
      <c r="E180" s="50" t="s">
        <v>85</v>
      </c>
      <c r="F180" s="60">
        <f t="shared" ca="1" si="2"/>
        <v>205011</v>
      </c>
      <c r="G180" s="60">
        <f ca="1">Tabla1[[#This Row],[Valor Proyectado 2019]]*RANDBETWEEN(75,115)/100</f>
        <v>196810.56</v>
      </c>
      <c r="H180" s="60">
        <f ca="1">Tabla1[[#This Row],[Valor Realizado 2019
]]*RANDBETWEEN(70,105)/100</f>
        <v>192874.34879999998</v>
      </c>
    </row>
    <row r="181" spans="2:8" ht="15" customHeight="1" x14ac:dyDescent="0.2">
      <c r="B181" s="49" t="s">
        <v>39</v>
      </c>
      <c r="C181" s="50" t="s">
        <v>79</v>
      </c>
      <c r="D181" s="50" t="s">
        <v>57</v>
      </c>
      <c r="E181" s="50" t="s">
        <v>86</v>
      </c>
      <c r="F181" s="60">
        <f t="shared" ca="1" si="2"/>
        <v>273487</v>
      </c>
      <c r="G181" s="60">
        <f ca="1">Tabla1[[#This Row],[Valor Proyectado 2019]]*RANDBETWEEN(75,115)/100</f>
        <v>292631.09000000003</v>
      </c>
      <c r="H181" s="60">
        <f ca="1">Tabla1[[#This Row],[Valor Realizado 2019
]]*RANDBETWEEN(70,105)/100</f>
        <v>216547.00659999999</v>
      </c>
    </row>
    <row r="182" spans="2:8" ht="15" customHeight="1" x14ac:dyDescent="0.2">
      <c r="B182" s="49" t="s">
        <v>39</v>
      </c>
      <c r="C182" s="50" t="s">
        <v>80</v>
      </c>
      <c r="D182" s="50" t="s">
        <v>58</v>
      </c>
      <c r="E182" s="50" t="s">
        <v>87</v>
      </c>
      <c r="F182" s="60">
        <f t="shared" ca="1" si="2"/>
        <v>244868</v>
      </c>
      <c r="G182" s="60">
        <f ca="1">Tabla1[[#This Row],[Valor Proyectado 2019]]*RANDBETWEEN(75,115)/100</f>
        <v>195894.39999999999</v>
      </c>
      <c r="H182" s="60">
        <f ca="1">Tabla1[[#This Row],[Valor Realizado 2019
]]*RANDBETWEEN(70,105)/100</f>
        <v>143002.91199999998</v>
      </c>
    </row>
    <row r="183" spans="2:8" ht="15" customHeight="1" x14ac:dyDescent="0.2">
      <c r="B183" s="49" t="s">
        <v>39</v>
      </c>
      <c r="C183" s="50" t="s">
        <v>81</v>
      </c>
      <c r="D183" s="50" t="s">
        <v>59</v>
      </c>
      <c r="E183" s="50" t="s">
        <v>88</v>
      </c>
      <c r="F183" s="60">
        <f t="shared" ca="1" si="2"/>
        <v>129684</v>
      </c>
      <c r="G183" s="60">
        <f ca="1">Tabla1[[#This Row],[Valor Proyectado 2019]]*RANDBETWEEN(75,115)/100</f>
        <v>142652.4</v>
      </c>
      <c r="H183" s="60">
        <f ca="1">Tabla1[[#This Row],[Valor Realizado 2019
]]*RANDBETWEEN(70,105)/100</f>
        <v>125534.11199999999</v>
      </c>
    </row>
    <row r="184" spans="2:8" ht="15" customHeight="1" x14ac:dyDescent="0.2">
      <c r="B184" s="49" t="s">
        <v>39</v>
      </c>
      <c r="C184" s="50" t="s">
        <v>62</v>
      </c>
      <c r="D184" s="50" t="s">
        <v>56</v>
      </c>
      <c r="E184" s="50" t="s">
        <v>89</v>
      </c>
      <c r="F184" s="60">
        <f t="shared" ca="1" si="2"/>
        <v>246906</v>
      </c>
      <c r="G184" s="60">
        <f ca="1">Tabla1[[#This Row],[Valor Proyectado 2019]]*RANDBETWEEN(75,115)/100</f>
        <v>195055.74</v>
      </c>
      <c r="H184" s="60">
        <f ca="1">Tabla1[[#This Row],[Valor Realizado 2019
]]*RANDBETWEEN(70,105)/100</f>
        <v>167747.93639999998</v>
      </c>
    </row>
    <row r="185" spans="2:8" ht="15" customHeight="1" x14ac:dyDescent="0.2">
      <c r="B185" s="49" t="s">
        <v>39</v>
      </c>
      <c r="C185" s="50" t="s">
        <v>63</v>
      </c>
      <c r="D185" s="50" t="s">
        <v>57</v>
      </c>
      <c r="E185" s="50" t="s">
        <v>90</v>
      </c>
      <c r="F185" s="60">
        <f t="shared" ca="1" si="2"/>
        <v>190378</v>
      </c>
      <c r="G185" s="60">
        <f ca="1">Tabla1[[#This Row],[Valor Proyectado 2019]]*RANDBETWEEN(75,115)/100</f>
        <v>156109.96</v>
      </c>
      <c r="H185" s="60">
        <f ca="1">Tabla1[[#This Row],[Valor Realizado 2019
]]*RANDBETWEEN(70,105)/100</f>
        <v>132693.46599999999</v>
      </c>
    </row>
    <row r="186" spans="2:8" ht="15" customHeight="1" x14ac:dyDescent="0.2">
      <c r="B186" s="49" t="s">
        <v>39</v>
      </c>
      <c r="C186" s="50" t="s">
        <v>64</v>
      </c>
      <c r="D186" s="50" t="s">
        <v>58</v>
      </c>
      <c r="E186" s="50" t="s">
        <v>91</v>
      </c>
      <c r="F186" s="60">
        <f t="shared" ca="1" si="2"/>
        <v>228192</v>
      </c>
      <c r="G186" s="60">
        <f ca="1">Tabla1[[#This Row],[Valor Proyectado 2019]]*RANDBETWEEN(75,115)/100</f>
        <v>253293.12</v>
      </c>
      <c r="H186" s="60">
        <f ca="1">Tabla1[[#This Row],[Valor Realizado 2019
]]*RANDBETWEEN(70,105)/100</f>
        <v>222897.94559999998</v>
      </c>
    </row>
    <row r="187" spans="2:8" ht="15" customHeight="1" x14ac:dyDescent="0.2">
      <c r="B187" s="49" t="s">
        <v>39</v>
      </c>
      <c r="C187" s="50" t="s">
        <v>65</v>
      </c>
      <c r="D187" s="50" t="s">
        <v>59</v>
      </c>
      <c r="E187" s="50" t="s">
        <v>92</v>
      </c>
      <c r="F187" s="60">
        <f t="shared" ca="1" si="2"/>
        <v>173367</v>
      </c>
      <c r="G187" s="60">
        <f ca="1">Tabla1[[#This Row],[Valor Proyectado 2019]]*RANDBETWEEN(75,115)/100</f>
        <v>143894.60999999999</v>
      </c>
      <c r="H187" s="60">
        <f ca="1">Tabla1[[#This Row],[Valor Realizado 2019
]]*RANDBETWEEN(70,105)/100</f>
        <v>148211.44829999999</v>
      </c>
    </row>
    <row r="188" spans="2:8" ht="15" customHeight="1" x14ac:dyDescent="0.2">
      <c r="B188" s="49" t="s">
        <v>39</v>
      </c>
      <c r="C188" s="50" t="s">
        <v>66</v>
      </c>
      <c r="D188" s="50" t="s">
        <v>56</v>
      </c>
      <c r="E188" s="50" t="s">
        <v>93</v>
      </c>
      <c r="F188" s="60">
        <f t="shared" ca="1" si="2"/>
        <v>133533</v>
      </c>
      <c r="G188" s="60">
        <f ca="1">Tabla1[[#This Row],[Valor Proyectado 2019]]*RANDBETWEEN(75,115)/100</f>
        <v>120179.7</v>
      </c>
      <c r="H188" s="60">
        <f ca="1">Tabla1[[#This Row],[Valor Realizado 2019
]]*RANDBETWEEN(70,105)/100</f>
        <v>123785.091</v>
      </c>
    </row>
    <row r="189" spans="2:8" ht="15" customHeight="1" x14ac:dyDescent="0.2">
      <c r="B189" s="49" t="s">
        <v>39</v>
      </c>
      <c r="C189" s="50" t="s">
        <v>67</v>
      </c>
      <c r="D189" s="50" t="s">
        <v>57</v>
      </c>
      <c r="E189" s="50" t="s">
        <v>94</v>
      </c>
      <c r="F189" s="60">
        <f t="shared" ca="1" si="2"/>
        <v>177062</v>
      </c>
      <c r="G189" s="60">
        <f ca="1">Tabla1[[#This Row],[Valor Proyectado 2019]]*RANDBETWEEN(75,115)/100</f>
        <v>139878.98000000001</v>
      </c>
      <c r="H189" s="60">
        <f ca="1">Tabla1[[#This Row],[Valor Realizado 2019
]]*RANDBETWEEN(70,105)/100</f>
        <v>104909.235</v>
      </c>
    </row>
    <row r="190" spans="2:8" ht="15" customHeight="1" x14ac:dyDescent="0.2">
      <c r="B190" s="49" t="s">
        <v>39</v>
      </c>
      <c r="C190" s="50" t="s">
        <v>68</v>
      </c>
      <c r="D190" s="50" t="s">
        <v>58</v>
      </c>
      <c r="E190" s="50" t="s">
        <v>95</v>
      </c>
      <c r="F190" s="60">
        <f t="shared" ca="1" si="2"/>
        <v>252470</v>
      </c>
      <c r="G190" s="60">
        <f ca="1">Tabla1[[#This Row],[Valor Proyectado 2019]]*RANDBETWEEN(75,115)/100</f>
        <v>265093.5</v>
      </c>
      <c r="H190" s="60">
        <f ca="1">Tabla1[[#This Row],[Valor Realizado 2019
]]*RANDBETWEEN(70,105)/100</f>
        <v>190867.32</v>
      </c>
    </row>
    <row r="191" spans="2:8" ht="15" customHeight="1" x14ac:dyDescent="0.2">
      <c r="B191" s="49" t="s">
        <v>40</v>
      </c>
      <c r="C191" s="50" t="s">
        <v>69</v>
      </c>
      <c r="D191" s="50" t="s">
        <v>59</v>
      </c>
      <c r="E191" s="50" t="s">
        <v>96</v>
      </c>
      <c r="F191" s="60">
        <f t="shared" ca="1" si="2"/>
        <v>207000</v>
      </c>
      <c r="G191" s="60">
        <f ca="1">Tabla1[[#This Row],[Valor Proyectado 2019]]*RANDBETWEEN(75,115)/100</f>
        <v>238050</v>
      </c>
      <c r="H191" s="60">
        <f ca="1">Tabla1[[#This Row],[Valor Realizado 2019
]]*RANDBETWEEN(70,105)/100</f>
        <v>173776.5</v>
      </c>
    </row>
    <row r="192" spans="2:8" ht="15" customHeight="1" x14ac:dyDescent="0.2">
      <c r="B192" s="49" t="s">
        <v>40</v>
      </c>
      <c r="C192" s="50" t="s">
        <v>70</v>
      </c>
      <c r="D192" s="50" t="s">
        <v>56</v>
      </c>
      <c r="E192" s="50" t="s">
        <v>97</v>
      </c>
      <c r="F192" s="60">
        <f t="shared" ca="1" si="2"/>
        <v>158861</v>
      </c>
      <c r="G192" s="60">
        <f ca="1">Tabla1[[#This Row],[Valor Proyectado 2019]]*RANDBETWEEN(75,115)/100</f>
        <v>127088.8</v>
      </c>
      <c r="H192" s="60">
        <f ca="1">Tabla1[[#This Row],[Valor Realizado 2019
]]*RANDBETWEEN(70,105)/100</f>
        <v>132172.35200000001</v>
      </c>
    </row>
    <row r="193" spans="2:8" ht="15" customHeight="1" x14ac:dyDescent="0.2">
      <c r="B193" s="49" t="s">
        <v>40</v>
      </c>
      <c r="C193" s="50" t="s">
        <v>71</v>
      </c>
      <c r="D193" s="50" t="s">
        <v>57</v>
      </c>
      <c r="E193" s="50" t="s">
        <v>98</v>
      </c>
      <c r="F193" s="60">
        <f t="shared" ca="1" si="2"/>
        <v>222572</v>
      </c>
      <c r="G193" s="60">
        <f ca="1">Tabla1[[#This Row],[Valor Proyectado 2019]]*RANDBETWEEN(75,115)/100</f>
        <v>213669.12</v>
      </c>
      <c r="H193" s="60">
        <f ca="1">Tabla1[[#This Row],[Valor Realizado 2019
]]*RANDBETWEEN(70,105)/100</f>
        <v>198712.28159999999</v>
      </c>
    </row>
    <row r="194" spans="2:8" ht="15" customHeight="1" x14ac:dyDescent="0.2">
      <c r="B194" s="49" t="s">
        <v>40</v>
      </c>
      <c r="C194" s="50" t="s">
        <v>72</v>
      </c>
      <c r="D194" s="50" t="s">
        <v>58</v>
      </c>
      <c r="E194" s="50" t="s">
        <v>99</v>
      </c>
      <c r="F194" s="60">
        <f t="shared" ca="1" si="2"/>
        <v>211984</v>
      </c>
      <c r="G194" s="60">
        <f ca="1">Tabla1[[#This Row],[Valor Proyectado 2019]]*RANDBETWEEN(75,115)/100</f>
        <v>163227.68</v>
      </c>
      <c r="H194" s="60">
        <f ca="1">Tabla1[[#This Row],[Valor Realizado 2019
]]*RANDBETWEEN(70,105)/100</f>
        <v>130582.14399999999</v>
      </c>
    </row>
    <row r="195" spans="2:8" ht="15" customHeight="1" x14ac:dyDescent="0.2">
      <c r="B195" s="49" t="s">
        <v>40</v>
      </c>
      <c r="C195" s="50" t="s">
        <v>73</v>
      </c>
      <c r="D195" s="50" t="s">
        <v>59</v>
      </c>
      <c r="E195" s="50" t="s">
        <v>100</v>
      </c>
      <c r="F195" s="60">
        <f t="shared" ca="1" si="2"/>
        <v>121166</v>
      </c>
      <c r="G195" s="60">
        <f ca="1">Tabla1[[#This Row],[Valor Proyectado 2019]]*RANDBETWEEN(75,115)/100</f>
        <v>96932.800000000003</v>
      </c>
      <c r="H195" s="60">
        <f ca="1">Tabla1[[#This Row],[Valor Realizado 2019
]]*RANDBETWEEN(70,105)/100</f>
        <v>76576.911999999997</v>
      </c>
    </row>
    <row r="196" spans="2:8" ht="15" customHeight="1" x14ac:dyDescent="0.2">
      <c r="B196" s="49" t="s">
        <v>40</v>
      </c>
      <c r="C196" s="50" t="s">
        <v>74</v>
      </c>
      <c r="D196" s="50" t="s">
        <v>56</v>
      </c>
      <c r="E196" s="50" t="s">
        <v>101</v>
      </c>
      <c r="F196" s="60">
        <f t="shared" ref="F196:F259" ca="1" si="3">RANDBETWEEN(100000,300000)</f>
        <v>248899</v>
      </c>
      <c r="G196" s="60">
        <f ca="1">Tabla1[[#This Row],[Valor Proyectado 2019]]*RANDBETWEEN(75,115)/100</f>
        <v>226498.09</v>
      </c>
      <c r="H196" s="60">
        <f ca="1">Tabla1[[#This Row],[Valor Realizado 2019
]]*RANDBETWEEN(70,105)/100</f>
        <v>187993.41469999999</v>
      </c>
    </row>
    <row r="197" spans="2:8" ht="15" customHeight="1" x14ac:dyDescent="0.2">
      <c r="B197" s="49" t="s">
        <v>40</v>
      </c>
      <c r="C197" s="50" t="s">
        <v>75</v>
      </c>
      <c r="D197" s="50" t="s">
        <v>57</v>
      </c>
      <c r="E197" s="50" t="s">
        <v>102</v>
      </c>
      <c r="F197" s="60">
        <f t="shared" ca="1" si="3"/>
        <v>245154</v>
      </c>
      <c r="G197" s="60">
        <f ca="1">Tabla1[[#This Row],[Valor Proyectado 2019]]*RANDBETWEEN(75,115)/100</f>
        <v>220638.6</v>
      </c>
      <c r="H197" s="60">
        <f ca="1">Tabla1[[#This Row],[Valor Realizado 2019
]]*RANDBETWEEN(70,105)/100</f>
        <v>158859.79200000002</v>
      </c>
    </row>
    <row r="198" spans="2:8" ht="15" customHeight="1" x14ac:dyDescent="0.2">
      <c r="B198" s="49" t="s">
        <v>40</v>
      </c>
      <c r="C198" s="50" t="s">
        <v>76</v>
      </c>
      <c r="D198" s="50" t="s">
        <v>58</v>
      </c>
      <c r="E198" s="50" t="s">
        <v>103</v>
      </c>
      <c r="F198" s="60">
        <f t="shared" ca="1" si="3"/>
        <v>265664</v>
      </c>
      <c r="G198" s="60">
        <f ca="1">Tabla1[[#This Row],[Valor Proyectado 2019]]*RANDBETWEEN(75,115)/100</f>
        <v>297543.67999999999</v>
      </c>
      <c r="H198" s="60">
        <f ca="1">Tabla1[[#This Row],[Valor Realizado 2019
]]*RANDBETWEEN(70,105)/100</f>
        <v>252912.128</v>
      </c>
    </row>
    <row r="199" spans="2:8" ht="15" customHeight="1" x14ac:dyDescent="0.2">
      <c r="B199" s="49" t="s">
        <v>40</v>
      </c>
      <c r="C199" s="50" t="s">
        <v>77</v>
      </c>
      <c r="D199" s="50" t="s">
        <v>59</v>
      </c>
      <c r="E199" s="50" t="s">
        <v>104</v>
      </c>
      <c r="F199" s="60">
        <f t="shared" ca="1" si="3"/>
        <v>264845</v>
      </c>
      <c r="G199" s="60">
        <f ca="1">Tabla1[[#This Row],[Valor Proyectado 2019]]*RANDBETWEEN(75,115)/100</f>
        <v>278087.25</v>
      </c>
      <c r="H199" s="60">
        <f ca="1">Tabla1[[#This Row],[Valor Realizado 2019
]]*RANDBETWEEN(70,105)/100</f>
        <v>194661.07500000001</v>
      </c>
    </row>
    <row r="200" spans="2:8" ht="15" customHeight="1" x14ac:dyDescent="0.2">
      <c r="B200" s="49" t="s">
        <v>40</v>
      </c>
      <c r="C200" s="50" t="s">
        <v>78</v>
      </c>
      <c r="D200" s="50" t="s">
        <v>56</v>
      </c>
      <c r="E200" s="50" t="s">
        <v>105</v>
      </c>
      <c r="F200" s="60">
        <f t="shared" ca="1" si="3"/>
        <v>299534</v>
      </c>
      <c r="G200" s="60">
        <f ca="1">Tabla1[[#This Row],[Valor Proyectado 2019]]*RANDBETWEEN(75,115)/100</f>
        <v>251608.56</v>
      </c>
      <c r="H200" s="60">
        <f ca="1">Tabla1[[#This Row],[Valor Realizado 2019
]]*RANDBETWEEN(70,105)/100</f>
        <v>196254.67679999999</v>
      </c>
    </row>
    <row r="201" spans="2:8" ht="15" customHeight="1" x14ac:dyDescent="0.2">
      <c r="B201" s="49" t="s">
        <v>40</v>
      </c>
      <c r="C201" s="50" t="s">
        <v>79</v>
      </c>
      <c r="D201" s="50" t="s">
        <v>57</v>
      </c>
      <c r="E201" s="50" t="s">
        <v>106</v>
      </c>
      <c r="F201" s="60">
        <f t="shared" ca="1" si="3"/>
        <v>175126</v>
      </c>
      <c r="G201" s="60">
        <f ca="1">Tabla1[[#This Row],[Valor Proyectado 2019]]*RANDBETWEEN(75,115)/100</f>
        <v>168120.95999999999</v>
      </c>
      <c r="H201" s="60">
        <f ca="1">Tabla1[[#This Row],[Valor Realizado 2019
]]*RANDBETWEEN(70,105)/100</f>
        <v>171483.37919999997</v>
      </c>
    </row>
    <row r="202" spans="2:8" ht="15" customHeight="1" x14ac:dyDescent="0.2">
      <c r="B202" s="49" t="s">
        <v>40</v>
      </c>
      <c r="C202" s="50" t="s">
        <v>80</v>
      </c>
      <c r="D202" s="50" t="s">
        <v>58</v>
      </c>
      <c r="E202" s="50" t="s">
        <v>107</v>
      </c>
      <c r="F202" s="60">
        <f t="shared" ca="1" si="3"/>
        <v>234035</v>
      </c>
      <c r="G202" s="60">
        <f ca="1">Tabla1[[#This Row],[Valor Proyectado 2019]]*RANDBETWEEN(75,115)/100</f>
        <v>269140.25</v>
      </c>
      <c r="H202" s="60">
        <f ca="1">Tabla1[[#This Row],[Valor Realizado 2019
]]*RANDBETWEEN(70,105)/100</f>
        <v>282597.26250000001</v>
      </c>
    </row>
    <row r="203" spans="2:8" ht="15" customHeight="1" x14ac:dyDescent="0.2">
      <c r="B203" s="49" t="s">
        <v>40</v>
      </c>
      <c r="C203" s="50" t="s">
        <v>81</v>
      </c>
      <c r="D203" s="50" t="s">
        <v>59</v>
      </c>
      <c r="E203" s="50" t="s">
        <v>108</v>
      </c>
      <c r="F203" s="60">
        <f t="shared" ca="1" si="3"/>
        <v>183668</v>
      </c>
      <c r="G203" s="60">
        <f ca="1">Tabla1[[#This Row],[Valor Proyectado 2019]]*RANDBETWEEN(75,115)/100</f>
        <v>198361.44</v>
      </c>
      <c r="H203" s="60">
        <f ca="1">Tabla1[[#This Row],[Valor Realizado 2019
]]*RANDBETWEEN(70,105)/100</f>
        <v>186459.7536</v>
      </c>
    </row>
    <row r="204" spans="2:8" ht="15" customHeight="1" x14ac:dyDescent="0.2">
      <c r="B204" s="49" t="s">
        <v>40</v>
      </c>
      <c r="C204" s="50" t="s">
        <v>62</v>
      </c>
      <c r="D204" s="50" t="s">
        <v>56</v>
      </c>
      <c r="E204" s="50" t="s">
        <v>84</v>
      </c>
      <c r="F204" s="60">
        <f t="shared" ca="1" si="3"/>
        <v>297312</v>
      </c>
      <c r="G204" s="60">
        <f ca="1">Tabla1[[#This Row],[Valor Proyectado 2019]]*RANDBETWEEN(75,115)/100</f>
        <v>338935.68</v>
      </c>
      <c r="H204" s="60">
        <f ca="1">Tabla1[[#This Row],[Valor Realizado 2019
]]*RANDBETWEEN(70,105)/100</f>
        <v>342325.0368</v>
      </c>
    </row>
    <row r="205" spans="2:8" ht="15" customHeight="1" x14ac:dyDescent="0.2">
      <c r="B205" s="49" t="s">
        <v>40</v>
      </c>
      <c r="C205" s="50" t="s">
        <v>63</v>
      </c>
      <c r="D205" s="50" t="s">
        <v>57</v>
      </c>
      <c r="E205" s="50" t="s">
        <v>85</v>
      </c>
      <c r="F205" s="60">
        <f t="shared" ca="1" si="3"/>
        <v>162615</v>
      </c>
      <c r="G205" s="60">
        <f ca="1">Tabla1[[#This Row],[Valor Proyectado 2019]]*RANDBETWEEN(75,115)/100</f>
        <v>133344.29999999999</v>
      </c>
      <c r="H205" s="60">
        <f ca="1">Tabla1[[#This Row],[Valor Realizado 2019
]]*RANDBETWEEN(70,105)/100</f>
        <v>100008.22500000001</v>
      </c>
    </row>
    <row r="206" spans="2:8" ht="15" customHeight="1" x14ac:dyDescent="0.2">
      <c r="B206" s="49" t="s">
        <v>40</v>
      </c>
      <c r="C206" s="50" t="s">
        <v>64</v>
      </c>
      <c r="D206" s="50" t="s">
        <v>58</v>
      </c>
      <c r="E206" s="50" t="s">
        <v>86</v>
      </c>
      <c r="F206" s="60">
        <f t="shared" ca="1" si="3"/>
        <v>123836</v>
      </c>
      <c r="G206" s="60">
        <f ca="1">Tabla1[[#This Row],[Valor Proyectado 2019]]*RANDBETWEEN(75,115)/100</f>
        <v>128789.44</v>
      </c>
      <c r="H206" s="60">
        <f ca="1">Tabla1[[#This Row],[Valor Realizado 2019
]]*RANDBETWEEN(70,105)/100</f>
        <v>90152.608000000007</v>
      </c>
    </row>
    <row r="207" spans="2:8" ht="15" customHeight="1" x14ac:dyDescent="0.2">
      <c r="B207" s="49" t="s">
        <v>40</v>
      </c>
      <c r="C207" s="50" t="s">
        <v>65</v>
      </c>
      <c r="D207" s="50" t="s">
        <v>59</v>
      </c>
      <c r="E207" s="50" t="s">
        <v>87</v>
      </c>
      <c r="F207" s="60">
        <f t="shared" ca="1" si="3"/>
        <v>257719</v>
      </c>
      <c r="G207" s="60">
        <f ca="1">Tabla1[[#This Row],[Valor Proyectado 2019]]*RANDBETWEEN(75,115)/100</f>
        <v>260296.19</v>
      </c>
      <c r="H207" s="60">
        <f ca="1">Tabla1[[#This Row],[Valor Realizado 2019
]]*RANDBETWEEN(70,105)/100</f>
        <v>239472.49480000001</v>
      </c>
    </row>
    <row r="208" spans="2:8" ht="15" customHeight="1" x14ac:dyDescent="0.2">
      <c r="B208" s="49" t="s">
        <v>3</v>
      </c>
      <c r="C208" s="50" t="s">
        <v>66</v>
      </c>
      <c r="D208" s="50" t="s">
        <v>56</v>
      </c>
      <c r="E208" s="50" t="s">
        <v>88</v>
      </c>
      <c r="F208" s="60">
        <f t="shared" ca="1" si="3"/>
        <v>101929</v>
      </c>
      <c r="G208" s="60">
        <f ca="1">Tabla1[[#This Row],[Valor Proyectado 2019]]*RANDBETWEEN(75,115)/100</f>
        <v>114160.48</v>
      </c>
      <c r="H208" s="60">
        <f ca="1">Tabla1[[#This Row],[Valor Realizado 2019
]]*RANDBETWEEN(70,105)/100</f>
        <v>82195.545599999998</v>
      </c>
    </row>
    <row r="209" spans="2:8" ht="15" customHeight="1" x14ac:dyDescent="0.2">
      <c r="B209" s="49" t="s">
        <v>3</v>
      </c>
      <c r="C209" s="50" t="s">
        <v>67</v>
      </c>
      <c r="D209" s="50" t="s">
        <v>57</v>
      </c>
      <c r="E209" s="50" t="s">
        <v>89</v>
      </c>
      <c r="F209" s="60">
        <f t="shared" ca="1" si="3"/>
        <v>290673</v>
      </c>
      <c r="G209" s="60">
        <f ca="1">Tabla1[[#This Row],[Valor Proyectado 2019]]*RANDBETWEEN(75,115)/100</f>
        <v>279046.08</v>
      </c>
      <c r="H209" s="60">
        <f ca="1">Tabla1[[#This Row],[Valor Realizado 2019
]]*RANDBETWEEN(70,105)/100</f>
        <v>248351.01120000001</v>
      </c>
    </row>
    <row r="210" spans="2:8" ht="15" customHeight="1" x14ac:dyDescent="0.2">
      <c r="B210" s="49" t="s">
        <v>3</v>
      </c>
      <c r="C210" s="50" t="s">
        <v>68</v>
      </c>
      <c r="D210" s="50" t="s">
        <v>58</v>
      </c>
      <c r="E210" s="50" t="s">
        <v>90</v>
      </c>
      <c r="F210" s="60">
        <f t="shared" ca="1" si="3"/>
        <v>178393</v>
      </c>
      <c r="G210" s="60">
        <f ca="1">Tabla1[[#This Row],[Valor Proyectado 2019]]*RANDBETWEEN(75,115)/100</f>
        <v>165905.49</v>
      </c>
      <c r="H210" s="60">
        <f ca="1">Tabla1[[#This Row],[Valor Realizado 2019
]]*RANDBETWEEN(70,105)/100</f>
        <v>152633.05079999997</v>
      </c>
    </row>
    <row r="211" spans="2:8" ht="15" customHeight="1" x14ac:dyDescent="0.2">
      <c r="B211" s="49" t="s">
        <v>3</v>
      </c>
      <c r="C211" s="50" t="s">
        <v>69</v>
      </c>
      <c r="D211" s="50" t="s">
        <v>59</v>
      </c>
      <c r="E211" s="50" t="s">
        <v>91</v>
      </c>
      <c r="F211" s="60">
        <f t="shared" ca="1" si="3"/>
        <v>122847</v>
      </c>
      <c r="G211" s="60">
        <f ca="1">Tabla1[[#This Row],[Valor Proyectado 2019]]*RANDBETWEEN(75,115)/100</f>
        <v>104419.95</v>
      </c>
      <c r="H211" s="60">
        <f ca="1">Tabla1[[#This Row],[Valor Realizado 2019
]]*RANDBETWEEN(70,105)/100</f>
        <v>98154.752999999982</v>
      </c>
    </row>
    <row r="212" spans="2:8" ht="15" customHeight="1" x14ac:dyDescent="0.2">
      <c r="B212" s="49" t="s">
        <v>3</v>
      </c>
      <c r="C212" s="50" t="s">
        <v>70</v>
      </c>
      <c r="D212" s="50" t="s">
        <v>56</v>
      </c>
      <c r="E212" s="50" t="s">
        <v>92</v>
      </c>
      <c r="F212" s="60">
        <f t="shared" ca="1" si="3"/>
        <v>200473</v>
      </c>
      <c r="G212" s="60">
        <f ca="1">Tabla1[[#This Row],[Valor Proyectado 2019]]*RANDBETWEEN(75,115)/100</f>
        <v>208491.92</v>
      </c>
      <c r="H212" s="60">
        <f ca="1">Tabla1[[#This Row],[Valor Realizado 2019
]]*RANDBETWEEN(70,105)/100</f>
        <v>187642.728</v>
      </c>
    </row>
    <row r="213" spans="2:8" ht="15" customHeight="1" x14ac:dyDescent="0.2">
      <c r="B213" s="49" t="s">
        <v>3</v>
      </c>
      <c r="C213" s="50" t="s">
        <v>71</v>
      </c>
      <c r="D213" s="50" t="s">
        <v>57</v>
      </c>
      <c r="E213" s="50" t="s">
        <v>93</v>
      </c>
      <c r="F213" s="60">
        <f t="shared" ca="1" si="3"/>
        <v>195154</v>
      </c>
      <c r="G213" s="60">
        <f ca="1">Tabla1[[#This Row],[Valor Proyectado 2019]]*RANDBETWEEN(75,115)/100</f>
        <v>158074.74</v>
      </c>
      <c r="H213" s="60">
        <f ca="1">Tabla1[[#This Row],[Valor Realizado 2019
]]*RANDBETWEEN(70,105)/100</f>
        <v>151751.75039999999</v>
      </c>
    </row>
    <row r="214" spans="2:8" ht="15" customHeight="1" x14ac:dyDescent="0.2">
      <c r="B214" s="49" t="s">
        <v>3</v>
      </c>
      <c r="C214" s="50" t="s">
        <v>72</v>
      </c>
      <c r="D214" s="50" t="s">
        <v>58</v>
      </c>
      <c r="E214" s="50" t="s">
        <v>94</v>
      </c>
      <c r="F214" s="60">
        <f t="shared" ca="1" si="3"/>
        <v>215312</v>
      </c>
      <c r="G214" s="60">
        <f ca="1">Tabla1[[#This Row],[Valor Proyectado 2019]]*RANDBETWEEN(75,115)/100</f>
        <v>230383.84</v>
      </c>
      <c r="H214" s="60">
        <f ca="1">Tabla1[[#This Row],[Valor Realizado 2019
]]*RANDBETWEEN(70,105)/100</f>
        <v>186610.91039999999</v>
      </c>
    </row>
    <row r="215" spans="2:8" ht="15" customHeight="1" x14ac:dyDescent="0.2">
      <c r="B215" s="49" t="s">
        <v>3</v>
      </c>
      <c r="C215" s="50" t="s">
        <v>73</v>
      </c>
      <c r="D215" s="50" t="s">
        <v>59</v>
      </c>
      <c r="E215" s="50" t="s">
        <v>95</v>
      </c>
      <c r="F215" s="60">
        <f t="shared" ca="1" si="3"/>
        <v>205973</v>
      </c>
      <c r="G215" s="60">
        <f ca="1">Tabla1[[#This Row],[Valor Proyectado 2019]]*RANDBETWEEN(75,115)/100</f>
        <v>205973</v>
      </c>
      <c r="H215" s="60">
        <f ca="1">Tabla1[[#This Row],[Valor Realizado 2019
]]*RANDBETWEEN(70,105)/100</f>
        <v>177136.78</v>
      </c>
    </row>
    <row r="216" spans="2:8" ht="15" customHeight="1" x14ac:dyDescent="0.2">
      <c r="B216" s="49" t="s">
        <v>3</v>
      </c>
      <c r="C216" s="50" t="s">
        <v>74</v>
      </c>
      <c r="D216" s="50" t="s">
        <v>56</v>
      </c>
      <c r="E216" s="50" t="s">
        <v>96</v>
      </c>
      <c r="F216" s="60">
        <f t="shared" ca="1" si="3"/>
        <v>155646</v>
      </c>
      <c r="G216" s="60">
        <f ca="1">Tabla1[[#This Row],[Valor Proyectado 2019]]*RANDBETWEEN(75,115)/100</f>
        <v>154089.54</v>
      </c>
      <c r="H216" s="60">
        <f ca="1">Tabla1[[#This Row],[Valor Realizado 2019
]]*RANDBETWEEN(70,105)/100</f>
        <v>158712.2262</v>
      </c>
    </row>
    <row r="217" spans="2:8" ht="15" customHeight="1" x14ac:dyDescent="0.2">
      <c r="B217" s="49" t="s">
        <v>3</v>
      </c>
      <c r="C217" s="50" t="s">
        <v>75</v>
      </c>
      <c r="D217" s="50" t="s">
        <v>57</v>
      </c>
      <c r="E217" s="50" t="s">
        <v>97</v>
      </c>
      <c r="F217" s="60">
        <f t="shared" ca="1" si="3"/>
        <v>188425</v>
      </c>
      <c r="G217" s="60">
        <f ca="1">Tabla1[[#This Row],[Valor Proyectado 2019]]*RANDBETWEEN(75,115)/100</f>
        <v>156392.75</v>
      </c>
      <c r="H217" s="60">
        <f ca="1">Tabla1[[#This Row],[Valor Realizado 2019
]]*RANDBETWEEN(70,105)/100</f>
        <v>120422.4175</v>
      </c>
    </row>
    <row r="218" spans="2:8" ht="15" customHeight="1" x14ac:dyDescent="0.2">
      <c r="B218" s="49" t="s">
        <v>3</v>
      </c>
      <c r="C218" s="50" t="s">
        <v>76</v>
      </c>
      <c r="D218" s="50" t="s">
        <v>58</v>
      </c>
      <c r="E218" s="50" t="s">
        <v>98</v>
      </c>
      <c r="F218" s="60">
        <f t="shared" ca="1" si="3"/>
        <v>248672</v>
      </c>
      <c r="G218" s="60">
        <f ca="1">Tabla1[[#This Row],[Valor Proyectado 2019]]*RANDBETWEEN(75,115)/100</f>
        <v>218831.35999999999</v>
      </c>
      <c r="H218" s="60">
        <f ca="1">Tabla1[[#This Row],[Valor Realizado 2019
]]*RANDBETWEEN(70,105)/100</f>
        <v>190383.28320000001</v>
      </c>
    </row>
    <row r="219" spans="2:8" ht="15" customHeight="1" x14ac:dyDescent="0.2">
      <c r="B219" s="49" t="s">
        <v>3</v>
      </c>
      <c r="C219" s="50" t="s">
        <v>77</v>
      </c>
      <c r="D219" s="50" t="s">
        <v>59</v>
      </c>
      <c r="E219" s="50" t="s">
        <v>99</v>
      </c>
      <c r="F219" s="60">
        <f t="shared" ca="1" si="3"/>
        <v>288629</v>
      </c>
      <c r="G219" s="60">
        <f ca="1">Tabla1[[#This Row],[Valor Proyectado 2019]]*RANDBETWEEN(75,115)/100</f>
        <v>297287.87</v>
      </c>
      <c r="H219" s="60">
        <f ca="1">Tabla1[[#This Row],[Valor Realizado 2019
]]*RANDBETWEEN(70,105)/100</f>
        <v>270531.96169999999</v>
      </c>
    </row>
    <row r="220" spans="2:8" ht="15" customHeight="1" x14ac:dyDescent="0.2">
      <c r="B220" s="49" t="s">
        <v>3</v>
      </c>
      <c r="C220" s="50" t="s">
        <v>78</v>
      </c>
      <c r="D220" s="50" t="s">
        <v>56</v>
      </c>
      <c r="E220" s="50" t="s">
        <v>100</v>
      </c>
      <c r="F220" s="60">
        <f t="shared" ca="1" si="3"/>
        <v>108530</v>
      </c>
      <c r="G220" s="60">
        <f ca="1">Tabla1[[#This Row],[Valor Proyectado 2019]]*RANDBETWEEN(75,115)/100</f>
        <v>119383</v>
      </c>
      <c r="H220" s="60">
        <f ca="1">Tabla1[[#This Row],[Valor Realizado 2019
]]*RANDBETWEEN(70,105)/100</f>
        <v>85955.76</v>
      </c>
    </row>
    <row r="221" spans="2:8" ht="15" customHeight="1" x14ac:dyDescent="0.2">
      <c r="B221" s="49" t="s">
        <v>3</v>
      </c>
      <c r="C221" s="50" t="s">
        <v>79</v>
      </c>
      <c r="D221" s="50" t="s">
        <v>57</v>
      </c>
      <c r="E221" s="50" t="s">
        <v>101</v>
      </c>
      <c r="F221" s="60">
        <f t="shared" ca="1" si="3"/>
        <v>100799</v>
      </c>
      <c r="G221" s="60">
        <f ca="1">Tabla1[[#This Row],[Valor Proyectado 2019]]*RANDBETWEEN(75,115)/100</f>
        <v>105838.95</v>
      </c>
      <c r="H221" s="60">
        <f ca="1">Tabla1[[#This Row],[Valor Realizado 2019
]]*RANDBETWEEN(70,105)/100</f>
        <v>102663.7815</v>
      </c>
    </row>
    <row r="222" spans="2:8" ht="15" customHeight="1" x14ac:dyDescent="0.2">
      <c r="B222" s="49" t="s">
        <v>3</v>
      </c>
      <c r="C222" s="50" t="s">
        <v>80</v>
      </c>
      <c r="D222" s="50" t="s">
        <v>58</v>
      </c>
      <c r="E222" s="50" t="s">
        <v>102</v>
      </c>
      <c r="F222" s="60">
        <f t="shared" ca="1" si="3"/>
        <v>142097</v>
      </c>
      <c r="G222" s="60">
        <f ca="1">Tabla1[[#This Row],[Valor Proyectado 2019]]*RANDBETWEEN(75,115)/100</f>
        <v>140676.03</v>
      </c>
      <c r="H222" s="60">
        <f ca="1">Tabla1[[#This Row],[Valor Realizado 2019
]]*RANDBETWEEN(70,105)/100</f>
        <v>146303.07120000001</v>
      </c>
    </row>
    <row r="223" spans="2:8" ht="15" customHeight="1" x14ac:dyDescent="0.2">
      <c r="B223" s="49" t="s">
        <v>3</v>
      </c>
      <c r="C223" s="50" t="s">
        <v>81</v>
      </c>
      <c r="D223" s="50" t="s">
        <v>59</v>
      </c>
      <c r="E223" s="50" t="s">
        <v>103</v>
      </c>
      <c r="F223" s="60">
        <f t="shared" ca="1" si="3"/>
        <v>281309</v>
      </c>
      <c r="G223" s="60">
        <f ca="1">Tabla1[[#This Row],[Valor Proyectado 2019]]*RANDBETWEEN(75,115)/100</f>
        <v>323505.34999999998</v>
      </c>
      <c r="H223" s="60">
        <f ca="1">Tabla1[[#This Row],[Valor Realizado 2019
]]*RANDBETWEEN(70,105)/100</f>
        <v>313800.18949999998</v>
      </c>
    </row>
    <row r="224" spans="2:8" ht="15" customHeight="1" x14ac:dyDescent="0.2">
      <c r="B224" s="49" t="s">
        <v>3</v>
      </c>
      <c r="C224" s="50" t="s">
        <v>62</v>
      </c>
      <c r="D224" s="50" t="s">
        <v>56</v>
      </c>
      <c r="E224" s="50" t="s">
        <v>104</v>
      </c>
      <c r="F224" s="60">
        <f t="shared" ca="1" si="3"/>
        <v>296364</v>
      </c>
      <c r="G224" s="60">
        <f ca="1">Tabla1[[#This Row],[Valor Proyectado 2019]]*RANDBETWEEN(75,115)/100</f>
        <v>240054.84</v>
      </c>
      <c r="H224" s="60">
        <f ca="1">Tabla1[[#This Row],[Valor Realizado 2019
]]*RANDBETWEEN(70,105)/100</f>
        <v>228052.098</v>
      </c>
    </row>
    <row r="225" spans="2:8" ht="15" customHeight="1" x14ac:dyDescent="0.2">
      <c r="B225" s="49" t="s">
        <v>4</v>
      </c>
      <c r="C225" s="50" t="s">
        <v>63</v>
      </c>
      <c r="D225" s="50" t="s">
        <v>57</v>
      </c>
      <c r="E225" s="50" t="s">
        <v>105</v>
      </c>
      <c r="F225" s="60">
        <f t="shared" ca="1" si="3"/>
        <v>283525</v>
      </c>
      <c r="G225" s="60">
        <f ca="1">Tabla1[[#This Row],[Valor Proyectado 2019]]*RANDBETWEEN(75,115)/100</f>
        <v>215479</v>
      </c>
      <c r="H225" s="60">
        <f ca="1">Tabla1[[#This Row],[Valor Realizado 2019
]]*RANDBETWEEN(70,105)/100</f>
        <v>204705.05</v>
      </c>
    </row>
    <row r="226" spans="2:8" ht="15" customHeight="1" x14ac:dyDescent="0.2">
      <c r="B226" s="49" t="s">
        <v>4</v>
      </c>
      <c r="C226" s="50" t="s">
        <v>64</v>
      </c>
      <c r="D226" s="50" t="s">
        <v>58</v>
      </c>
      <c r="E226" s="50" t="s">
        <v>106</v>
      </c>
      <c r="F226" s="60">
        <f t="shared" ca="1" si="3"/>
        <v>282461</v>
      </c>
      <c r="G226" s="60">
        <f ca="1">Tabla1[[#This Row],[Valor Proyectado 2019]]*RANDBETWEEN(75,115)/100</f>
        <v>296584.05</v>
      </c>
      <c r="H226" s="60">
        <f ca="1">Tabla1[[#This Row],[Valor Realizado 2019
]]*RANDBETWEEN(70,105)/100</f>
        <v>216506.35649999999</v>
      </c>
    </row>
    <row r="227" spans="2:8" ht="15" customHeight="1" x14ac:dyDescent="0.2">
      <c r="B227" s="49" t="s">
        <v>4</v>
      </c>
      <c r="C227" s="50" t="s">
        <v>65</v>
      </c>
      <c r="D227" s="50" t="s">
        <v>59</v>
      </c>
      <c r="E227" s="50" t="s">
        <v>107</v>
      </c>
      <c r="F227" s="60">
        <f t="shared" ca="1" si="3"/>
        <v>128338</v>
      </c>
      <c r="G227" s="60">
        <f ca="1">Tabla1[[#This Row],[Valor Proyectado 2019]]*RANDBETWEEN(75,115)/100</f>
        <v>105237.16</v>
      </c>
      <c r="H227" s="60">
        <f ca="1">Tabla1[[#This Row],[Valor Realizado 2019
]]*RANDBETWEEN(70,105)/100</f>
        <v>89451.585999999996</v>
      </c>
    </row>
    <row r="228" spans="2:8" ht="15" customHeight="1" x14ac:dyDescent="0.2">
      <c r="B228" s="49" t="s">
        <v>4</v>
      </c>
      <c r="C228" s="50" t="s">
        <v>66</v>
      </c>
      <c r="D228" s="50" t="s">
        <v>56</v>
      </c>
      <c r="E228" s="50" t="s">
        <v>108</v>
      </c>
      <c r="F228" s="60">
        <f t="shared" ca="1" si="3"/>
        <v>132192</v>
      </c>
      <c r="G228" s="60">
        <f ca="1">Tabla1[[#This Row],[Valor Proyectado 2019]]*RANDBETWEEN(75,115)/100</f>
        <v>109719.36</v>
      </c>
      <c r="H228" s="60">
        <f ca="1">Tabla1[[#This Row],[Valor Realizado 2019
]]*RANDBETWEEN(70,105)/100</f>
        <v>82289.52</v>
      </c>
    </row>
    <row r="229" spans="2:8" ht="15" customHeight="1" x14ac:dyDescent="0.2">
      <c r="B229" s="49" t="s">
        <v>4</v>
      </c>
      <c r="C229" s="50" t="s">
        <v>67</v>
      </c>
      <c r="D229" s="50" t="s">
        <v>57</v>
      </c>
      <c r="E229" s="50" t="s">
        <v>84</v>
      </c>
      <c r="F229" s="60">
        <f t="shared" ca="1" si="3"/>
        <v>132821</v>
      </c>
      <c r="G229" s="60">
        <f ca="1">Tabla1[[#This Row],[Valor Proyectado 2019]]*RANDBETWEEN(75,115)/100</f>
        <v>134149.21</v>
      </c>
      <c r="H229" s="60">
        <f ca="1">Tabla1[[#This Row],[Valor Realizado 2019
]]*RANDBETWEEN(70,105)/100</f>
        <v>97928.923299999995</v>
      </c>
    </row>
    <row r="230" spans="2:8" ht="15" customHeight="1" x14ac:dyDescent="0.2">
      <c r="B230" s="49" t="s">
        <v>4</v>
      </c>
      <c r="C230" s="50" t="s">
        <v>68</v>
      </c>
      <c r="D230" s="50" t="s">
        <v>58</v>
      </c>
      <c r="E230" s="50" t="s">
        <v>85</v>
      </c>
      <c r="F230" s="60">
        <f t="shared" ca="1" si="3"/>
        <v>192815</v>
      </c>
      <c r="G230" s="60">
        <f ca="1">Tabla1[[#This Row],[Valor Proyectado 2019]]*RANDBETWEEN(75,115)/100</f>
        <v>152323.85</v>
      </c>
      <c r="H230" s="60">
        <f ca="1">Tabla1[[#This Row],[Valor Realizado 2019
]]*RANDBETWEEN(70,105)/100</f>
        <v>155370.32700000002</v>
      </c>
    </row>
    <row r="231" spans="2:8" ht="15" customHeight="1" x14ac:dyDescent="0.2">
      <c r="B231" s="49" t="s">
        <v>4</v>
      </c>
      <c r="C231" s="50" t="s">
        <v>69</v>
      </c>
      <c r="D231" s="50" t="s">
        <v>59</v>
      </c>
      <c r="E231" s="50" t="s">
        <v>86</v>
      </c>
      <c r="F231" s="60">
        <f t="shared" ca="1" si="3"/>
        <v>241218</v>
      </c>
      <c r="G231" s="60">
        <f ca="1">Tabla1[[#This Row],[Valor Proyectado 2019]]*RANDBETWEEN(75,115)/100</f>
        <v>248454.54</v>
      </c>
      <c r="H231" s="60">
        <f ca="1">Tabla1[[#This Row],[Valor Realizado 2019
]]*RANDBETWEEN(70,105)/100</f>
        <v>198763.63199999998</v>
      </c>
    </row>
    <row r="232" spans="2:8" ht="15" customHeight="1" x14ac:dyDescent="0.2">
      <c r="B232" s="49" t="s">
        <v>4</v>
      </c>
      <c r="C232" s="50" t="s">
        <v>70</v>
      </c>
      <c r="D232" s="50" t="s">
        <v>56</v>
      </c>
      <c r="E232" s="50" t="s">
        <v>87</v>
      </c>
      <c r="F232" s="60">
        <f t="shared" ca="1" si="3"/>
        <v>171238</v>
      </c>
      <c r="G232" s="60">
        <f ca="1">Tabla1[[#This Row],[Valor Proyectado 2019]]*RANDBETWEEN(75,115)/100</f>
        <v>130140.88</v>
      </c>
      <c r="H232" s="60">
        <f ca="1">Tabla1[[#This Row],[Valor Realizado 2019
]]*RANDBETWEEN(70,105)/100</f>
        <v>132743.69759999998</v>
      </c>
    </row>
    <row r="233" spans="2:8" ht="15" customHeight="1" x14ac:dyDescent="0.2">
      <c r="B233" s="49" t="s">
        <v>4</v>
      </c>
      <c r="C233" s="50" t="s">
        <v>71</v>
      </c>
      <c r="D233" s="50" t="s">
        <v>57</v>
      </c>
      <c r="E233" s="50" t="s">
        <v>88</v>
      </c>
      <c r="F233" s="60">
        <f t="shared" ca="1" si="3"/>
        <v>154860</v>
      </c>
      <c r="G233" s="60">
        <f ca="1">Tabla1[[#This Row],[Valor Proyectado 2019]]*RANDBETWEEN(75,115)/100</f>
        <v>134728.20000000001</v>
      </c>
      <c r="H233" s="60">
        <f ca="1">Tabla1[[#This Row],[Valor Realizado 2019
]]*RANDBETWEEN(70,105)/100</f>
        <v>133380.91800000001</v>
      </c>
    </row>
    <row r="234" spans="2:8" ht="15" customHeight="1" x14ac:dyDescent="0.2">
      <c r="B234" s="49" t="s">
        <v>4</v>
      </c>
      <c r="C234" s="50" t="s">
        <v>72</v>
      </c>
      <c r="D234" s="50" t="s">
        <v>58</v>
      </c>
      <c r="E234" s="50" t="s">
        <v>89</v>
      </c>
      <c r="F234" s="60">
        <f t="shared" ca="1" si="3"/>
        <v>182830</v>
      </c>
      <c r="G234" s="60">
        <f ca="1">Tabla1[[#This Row],[Valor Proyectado 2019]]*RANDBETWEEN(75,115)/100</f>
        <v>142607.4</v>
      </c>
      <c r="H234" s="60">
        <f ca="1">Tabla1[[#This Row],[Valor Realizado 2019
]]*RANDBETWEEN(70,105)/100</f>
        <v>118364.14199999999</v>
      </c>
    </row>
    <row r="235" spans="2:8" ht="15" customHeight="1" x14ac:dyDescent="0.2">
      <c r="B235" s="49" t="s">
        <v>4</v>
      </c>
      <c r="C235" s="50" t="s">
        <v>73</v>
      </c>
      <c r="D235" s="50" t="s">
        <v>59</v>
      </c>
      <c r="E235" s="50" t="s">
        <v>90</v>
      </c>
      <c r="F235" s="60">
        <f t="shared" ca="1" si="3"/>
        <v>118992</v>
      </c>
      <c r="G235" s="60">
        <f ca="1">Tabla1[[#This Row],[Valor Proyectado 2019]]*RANDBETWEEN(75,115)/100</f>
        <v>135650.88</v>
      </c>
      <c r="H235" s="60">
        <f ca="1">Tabla1[[#This Row],[Valor Realizado 2019
]]*RANDBETWEEN(70,105)/100</f>
        <v>134294.37120000002</v>
      </c>
    </row>
    <row r="236" spans="2:8" ht="15" customHeight="1" x14ac:dyDescent="0.2">
      <c r="B236" s="49" t="s">
        <v>4</v>
      </c>
      <c r="C236" s="50" t="s">
        <v>74</v>
      </c>
      <c r="D236" s="50" t="s">
        <v>56</v>
      </c>
      <c r="E236" s="50" t="s">
        <v>91</v>
      </c>
      <c r="F236" s="60">
        <f t="shared" ca="1" si="3"/>
        <v>133037</v>
      </c>
      <c r="G236" s="60">
        <f ca="1">Tabla1[[#This Row],[Valor Proyectado 2019]]*RANDBETWEEN(75,115)/100</f>
        <v>105099.23</v>
      </c>
      <c r="H236" s="60">
        <f ca="1">Tabla1[[#This Row],[Valor Realizado 2019
]]*RANDBETWEEN(70,105)/100</f>
        <v>91436.330099999992</v>
      </c>
    </row>
    <row r="237" spans="2:8" ht="15" customHeight="1" x14ac:dyDescent="0.2">
      <c r="B237" s="49" t="s">
        <v>4</v>
      </c>
      <c r="C237" s="50" t="s">
        <v>75</v>
      </c>
      <c r="D237" s="50" t="s">
        <v>57</v>
      </c>
      <c r="E237" s="50" t="s">
        <v>92</v>
      </c>
      <c r="F237" s="60">
        <f t="shared" ca="1" si="3"/>
        <v>134886</v>
      </c>
      <c r="G237" s="60">
        <f ca="1">Tabla1[[#This Row],[Valor Proyectado 2019]]*RANDBETWEEN(75,115)/100</f>
        <v>134886</v>
      </c>
      <c r="H237" s="60">
        <f ca="1">Tabla1[[#This Row],[Valor Realizado 2019
]]*RANDBETWEEN(70,105)/100</f>
        <v>102513.36</v>
      </c>
    </row>
    <row r="238" spans="2:8" ht="15" customHeight="1" x14ac:dyDescent="0.2">
      <c r="B238" s="49" t="s">
        <v>4</v>
      </c>
      <c r="C238" s="50" t="s">
        <v>76</v>
      </c>
      <c r="D238" s="50" t="s">
        <v>58</v>
      </c>
      <c r="E238" s="50" t="s">
        <v>93</v>
      </c>
      <c r="F238" s="60">
        <f t="shared" ca="1" si="3"/>
        <v>176529</v>
      </c>
      <c r="G238" s="60">
        <f ca="1">Tabla1[[#This Row],[Valor Proyectado 2019]]*RANDBETWEEN(75,115)/100</f>
        <v>183590.16</v>
      </c>
      <c r="H238" s="60">
        <f ca="1">Tabla1[[#This Row],[Valor Realizado 2019
]]*RANDBETWEEN(70,105)/100</f>
        <v>150543.93120000002</v>
      </c>
    </row>
    <row r="239" spans="2:8" ht="15" customHeight="1" x14ac:dyDescent="0.2">
      <c r="B239" s="49" t="s">
        <v>4</v>
      </c>
      <c r="C239" s="50" t="s">
        <v>77</v>
      </c>
      <c r="D239" s="50" t="s">
        <v>59</v>
      </c>
      <c r="E239" s="50" t="s">
        <v>94</v>
      </c>
      <c r="F239" s="60">
        <f t="shared" ca="1" si="3"/>
        <v>111655</v>
      </c>
      <c r="G239" s="60">
        <f ca="1">Tabla1[[#This Row],[Valor Proyectado 2019]]*RANDBETWEEN(75,115)/100</f>
        <v>98256.4</v>
      </c>
      <c r="H239" s="60">
        <f ca="1">Tabla1[[#This Row],[Valor Realizado 2019
]]*RANDBETWEEN(70,105)/100</f>
        <v>80570.247999999992</v>
      </c>
    </row>
    <row r="240" spans="2:8" ht="15" customHeight="1" x14ac:dyDescent="0.2">
      <c r="B240" s="49" t="s">
        <v>4</v>
      </c>
      <c r="C240" s="50" t="s">
        <v>78</v>
      </c>
      <c r="D240" s="50" t="s">
        <v>56</v>
      </c>
      <c r="E240" s="50" t="s">
        <v>95</v>
      </c>
      <c r="F240" s="60">
        <f t="shared" ca="1" si="3"/>
        <v>184000</v>
      </c>
      <c r="G240" s="60">
        <f ca="1">Tabla1[[#This Row],[Valor Proyectado 2019]]*RANDBETWEEN(75,115)/100</f>
        <v>184000</v>
      </c>
      <c r="H240" s="60">
        <f ca="1">Tabla1[[#This Row],[Valor Realizado 2019
]]*RANDBETWEEN(70,105)/100</f>
        <v>132480</v>
      </c>
    </row>
    <row r="241" spans="2:8" ht="15" customHeight="1" x14ac:dyDescent="0.2">
      <c r="B241" s="49" t="s">
        <v>4</v>
      </c>
      <c r="C241" s="50" t="s">
        <v>79</v>
      </c>
      <c r="D241" s="50" t="s">
        <v>57</v>
      </c>
      <c r="E241" s="50" t="s">
        <v>96</v>
      </c>
      <c r="F241" s="60">
        <f t="shared" ca="1" si="3"/>
        <v>133572</v>
      </c>
      <c r="G241" s="60">
        <f ca="1">Tabla1[[#This Row],[Valor Proyectado 2019]]*RANDBETWEEN(75,115)/100</f>
        <v>112200.48</v>
      </c>
      <c r="H241" s="60">
        <f ca="1">Tabla1[[#This Row],[Valor Realizado 2019
]]*RANDBETWEEN(70,105)/100</f>
        <v>104346.44639999999</v>
      </c>
    </row>
    <row r="242" spans="2:8" ht="15" customHeight="1" x14ac:dyDescent="0.2">
      <c r="B242" s="49" t="s">
        <v>31</v>
      </c>
      <c r="C242" s="50" t="s">
        <v>80</v>
      </c>
      <c r="D242" s="50" t="s">
        <v>58</v>
      </c>
      <c r="E242" s="50" t="s">
        <v>97</v>
      </c>
      <c r="F242" s="60">
        <f t="shared" ca="1" si="3"/>
        <v>107038</v>
      </c>
      <c r="G242" s="60">
        <f ca="1">Tabla1[[#This Row],[Valor Proyectado 2019]]*RANDBETWEEN(75,115)/100</f>
        <v>84560.02</v>
      </c>
      <c r="H242" s="60">
        <f ca="1">Tabla1[[#This Row],[Valor Realizado 2019
]]*RANDBETWEEN(70,105)/100</f>
        <v>67648.016000000003</v>
      </c>
    </row>
    <row r="243" spans="2:8" ht="15" customHeight="1" x14ac:dyDescent="0.2">
      <c r="B243" s="49" t="s">
        <v>31</v>
      </c>
      <c r="C243" s="50" t="s">
        <v>81</v>
      </c>
      <c r="D243" s="50" t="s">
        <v>59</v>
      </c>
      <c r="E243" s="50" t="s">
        <v>98</v>
      </c>
      <c r="F243" s="60">
        <f t="shared" ca="1" si="3"/>
        <v>133496</v>
      </c>
      <c r="G243" s="60">
        <f ca="1">Tabla1[[#This Row],[Valor Proyectado 2019]]*RANDBETWEEN(75,115)/100</f>
        <v>133496</v>
      </c>
      <c r="H243" s="60">
        <f ca="1">Tabla1[[#This Row],[Valor Realizado 2019
]]*RANDBETWEEN(70,105)/100</f>
        <v>105461.84</v>
      </c>
    </row>
    <row r="244" spans="2:8" ht="15" customHeight="1" x14ac:dyDescent="0.2">
      <c r="B244" s="49" t="s">
        <v>31</v>
      </c>
      <c r="C244" s="50" t="s">
        <v>62</v>
      </c>
      <c r="D244" s="50" t="s">
        <v>56</v>
      </c>
      <c r="E244" s="50" t="s">
        <v>99</v>
      </c>
      <c r="F244" s="60">
        <f t="shared" ca="1" si="3"/>
        <v>133468</v>
      </c>
      <c r="G244" s="60">
        <f ca="1">Tabla1[[#This Row],[Valor Proyectado 2019]]*RANDBETWEEN(75,115)/100</f>
        <v>122790.56</v>
      </c>
      <c r="H244" s="60">
        <f ca="1">Tabla1[[#This Row],[Valor Realizado 2019
]]*RANDBETWEEN(70,105)/100</f>
        <v>120334.74879999999</v>
      </c>
    </row>
    <row r="245" spans="2:8" ht="15" customHeight="1" x14ac:dyDescent="0.2">
      <c r="B245" s="49" t="s">
        <v>31</v>
      </c>
      <c r="C245" s="50" t="s">
        <v>63</v>
      </c>
      <c r="D245" s="50" t="s">
        <v>57</v>
      </c>
      <c r="E245" s="50" t="s">
        <v>100</v>
      </c>
      <c r="F245" s="60">
        <f t="shared" ca="1" si="3"/>
        <v>158979</v>
      </c>
      <c r="G245" s="60">
        <f ca="1">Tabla1[[#This Row],[Valor Proyectado 2019]]*RANDBETWEEN(75,115)/100</f>
        <v>182825.85</v>
      </c>
      <c r="H245" s="60">
        <f ca="1">Tabla1[[#This Row],[Valor Realizado 2019
]]*RANDBETWEEN(70,105)/100</f>
        <v>146260.68</v>
      </c>
    </row>
    <row r="246" spans="2:8" ht="15" customHeight="1" x14ac:dyDescent="0.2">
      <c r="B246" s="49" t="s">
        <v>31</v>
      </c>
      <c r="C246" s="50" t="s">
        <v>64</v>
      </c>
      <c r="D246" s="50" t="s">
        <v>58</v>
      </c>
      <c r="E246" s="50" t="s">
        <v>101</v>
      </c>
      <c r="F246" s="60">
        <f t="shared" ca="1" si="3"/>
        <v>276897</v>
      </c>
      <c r="G246" s="60">
        <f ca="1">Tabla1[[#This Row],[Valor Proyectado 2019]]*RANDBETWEEN(75,115)/100</f>
        <v>218748.63</v>
      </c>
      <c r="H246" s="60">
        <f ca="1">Tabla1[[#This Row],[Valor Realizado 2019
]]*RANDBETWEEN(70,105)/100</f>
        <v>194686.2807</v>
      </c>
    </row>
    <row r="247" spans="2:8" ht="15" customHeight="1" x14ac:dyDescent="0.2">
      <c r="B247" s="49" t="s">
        <v>31</v>
      </c>
      <c r="C247" s="50" t="s">
        <v>65</v>
      </c>
      <c r="D247" s="50" t="s">
        <v>59</v>
      </c>
      <c r="E247" s="50" t="s">
        <v>102</v>
      </c>
      <c r="F247" s="60">
        <f t="shared" ca="1" si="3"/>
        <v>266514</v>
      </c>
      <c r="G247" s="60">
        <f ca="1">Tabla1[[#This Row],[Valor Proyectado 2019]]*RANDBETWEEN(75,115)/100</f>
        <v>255853.44</v>
      </c>
      <c r="H247" s="60">
        <f ca="1">Tabla1[[#This Row],[Valor Realizado 2019
]]*RANDBETWEEN(70,105)/100</f>
        <v>184214.4768</v>
      </c>
    </row>
    <row r="248" spans="2:8" ht="15" customHeight="1" x14ac:dyDescent="0.2">
      <c r="B248" s="49" t="s">
        <v>31</v>
      </c>
      <c r="C248" s="50" t="s">
        <v>66</v>
      </c>
      <c r="D248" s="50" t="s">
        <v>56</v>
      </c>
      <c r="E248" s="50" t="s">
        <v>103</v>
      </c>
      <c r="F248" s="60">
        <f t="shared" ca="1" si="3"/>
        <v>159627</v>
      </c>
      <c r="G248" s="60">
        <f ca="1">Tabla1[[#This Row],[Valor Proyectado 2019]]*RANDBETWEEN(75,115)/100</f>
        <v>175589.7</v>
      </c>
      <c r="H248" s="60">
        <f ca="1">Tabla1[[#This Row],[Valor Realizado 2019
]]*RANDBETWEEN(70,105)/100</f>
        <v>161542.524</v>
      </c>
    </row>
    <row r="249" spans="2:8" ht="15" customHeight="1" x14ac:dyDescent="0.2">
      <c r="B249" s="49" t="s">
        <v>31</v>
      </c>
      <c r="C249" s="50" t="s">
        <v>67</v>
      </c>
      <c r="D249" s="50" t="s">
        <v>57</v>
      </c>
      <c r="E249" s="50" t="s">
        <v>104</v>
      </c>
      <c r="F249" s="60">
        <f t="shared" ca="1" si="3"/>
        <v>160966</v>
      </c>
      <c r="G249" s="60">
        <f ca="1">Tabla1[[#This Row],[Valor Proyectado 2019]]*RANDBETWEEN(75,115)/100</f>
        <v>185110.9</v>
      </c>
      <c r="H249" s="60">
        <f ca="1">Tabla1[[#This Row],[Valor Realizado 2019
]]*RANDBETWEEN(70,105)/100</f>
        <v>159195.37400000001</v>
      </c>
    </row>
    <row r="250" spans="2:8" ht="15" customHeight="1" x14ac:dyDescent="0.2">
      <c r="B250" s="49" t="s">
        <v>31</v>
      </c>
      <c r="C250" s="50" t="s">
        <v>68</v>
      </c>
      <c r="D250" s="50" t="s">
        <v>58</v>
      </c>
      <c r="E250" s="50" t="s">
        <v>105</v>
      </c>
      <c r="F250" s="60">
        <f t="shared" ca="1" si="3"/>
        <v>261065</v>
      </c>
      <c r="G250" s="60">
        <f ca="1">Tabla1[[#This Row],[Valor Proyectado 2019]]*RANDBETWEEN(75,115)/100</f>
        <v>203630.7</v>
      </c>
      <c r="H250" s="60">
        <f ca="1">Tabla1[[#This Row],[Valor Realizado 2019
]]*RANDBETWEEN(70,105)/100</f>
        <v>193449.16500000001</v>
      </c>
    </row>
    <row r="251" spans="2:8" ht="15" customHeight="1" x14ac:dyDescent="0.2">
      <c r="B251" s="49" t="s">
        <v>31</v>
      </c>
      <c r="C251" s="50" t="s">
        <v>69</v>
      </c>
      <c r="D251" s="50" t="s">
        <v>59</v>
      </c>
      <c r="E251" s="50" t="s">
        <v>106</v>
      </c>
      <c r="F251" s="60">
        <f t="shared" ca="1" si="3"/>
        <v>261724</v>
      </c>
      <c r="G251" s="60">
        <f ca="1">Tabla1[[#This Row],[Valor Proyectado 2019]]*RANDBETWEEN(75,115)/100</f>
        <v>259106.76</v>
      </c>
      <c r="H251" s="60">
        <f ca="1">Tabla1[[#This Row],[Valor Realizado 2019
]]*RANDBETWEEN(70,105)/100</f>
        <v>217649.6784</v>
      </c>
    </row>
    <row r="252" spans="2:8" ht="15" customHeight="1" x14ac:dyDescent="0.2">
      <c r="B252" s="49" t="s">
        <v>31</v>
      </c>
      <c r="C252" s="50" t="s">
        <v>70</v>
      </c>
      <c r="D252" s="50" t="s">
        <v>56</v>
      </c>
      <c r="E252" s="50" t="s">
        <v>107</v>
      </c>
      <c r="F252" s="60">
        <f t="shared" ca="1" si="3"/>
        <v>145907</v>
      </c>
      <c r="G252" s="60">
        <f ca="1">Tabla1[[#This Row],[Valor Proyectado 2019]]*RANDBETWEEN(75,115)/100</f>
        <v>159038.63</v>
      </c>
      <c r="H252" s="60">
        <f ca="1">Tabla1[[#This Row],[Valor Realizado 2019
]]*RANDBETWEEN(70,105)/100</f>
        <v>152677.08480000001</v>
      </c>
    </row>
    <row r="253" spans="2:8" ht="15" customHeight="1" x14ac:dyDescent="0.2">
      <c r="B253" s="49" t="s">
        <v>31</v>
      </c>
      <c r="C253" s="50" t="s">
        <v>71</v>
      </c>
      <c r="D253" s="50" t="s">
        <v>57</v>
      </c>
      <c r="E253" s="50" t="s">
        <v>108</v>
      </c>
      <c r="F253" s="60">
        <f t="shared" ca="1" si="3"/>
        <v>128204</v>
      </c>
      <c r="G253" s="60">
        <f ca="1">Tabla1[[#This Row],[Valor Proyectado 2019]]*RANDBETWEEN(75,115)/100</f>
        <v>101281.16</v>
      </c>
      <c r="H253" s="60">
        <f ca="1">Tabla1[[#This Row],[Valor Realizado 2019
]]*RANDBETWEEN(70,105)/100</f>
        <v>82037.739600000001</v>
      </c>
    </row>
    <row r="254" spans="2:8" ht="15" customHeight="1" x14ac:dyDescent="0.2">
      <c r="B254" s="49" t="s">
        <v>31</v>
      </c>
      <c r="C254" s="50" t="s">
        <v>72</v>
      </c>
      <c r="D254" s="50" t="s">
        <v>58</v>
      </c>
      <c r="E254" s="50" t="s">
        <v>84</v>
      </c>
      <c r="F254" s="60">
        <f t="shared" ca="1" si="3"/>
        <v>290378</v>
      </c>
      <c r="G254" s="60">
        <f ca="1">Tabla1[[#This Row],[Valor Proyectado 2019]]*RANDBETWEEN(75,115)/100</f>
        <v>255532.64</v>
      </c>
      <c r="H254" s="60">
        <f ca="1">Tabla1[[#This Row],[Valor Realizado 2019
]]*RANDBETWEEN(70,105)/100</f>
        <v>240200.68160000001</v>
      </c>
    </row>
    <row r="255" spans="2:8" ht="15" customHeight="1" x14ac:dyDescent="0.2">
      <c r="B255" s="49" t="s">
        <v>31</v>
      </c>
      <c r="C255" s="50" t="s">
        <v>73</v>
      </c>
      <c r="D255" s="50" t="s">
        <v>59</v>
      </c>
      <c r="E255" s="50" t="s">
        <v>85</v>
      </c>
      <c r="F255" s="60">
        <f t="shared" ca="1" si="3"/>
        <v>173926</v>
      </c>
      <c r="G255" s="60">
        <f ca="1">Tabla1[[#This Row],[Valor Proyectado 2019]]*RANDBETWEEN(75,115)/100</f>
        <v>146097.84</v>
      </c>
      <c r="H255" s="60">
        <f ca="1">Tabla1[[#This Row],[Valor Realizado 2019
]]*RANDBETWEEN(70,105)/100</f>
        <v>111034.3584</v>
      </c>
    </row>
    <row r="256" spans="2:8" ht="15" customHeight="1" x14ac:dyDescent="0.2">
      <c r="B256" s="49" t="s">
        <v>31</v>
      </c>
      <c r="C256" s="50" t="s">
        <v>74</v>
      </c>
      <c r="D256" s="50" t="s">
        <v>56</v>
      </c>
      <c r="E256" s="50" t="s">
        <v>86</v>
      </c>
      <c r="F256" s="60">
        <f t="shared" ca="1" si="3"/>
        <v>222241</v>
      </c>
      <c r="G256" s="60">
        <f ca="1">Tabla1[[#This Row],[Valor Proyectado 2019]]*RANDBETWEEN(75,115)/100</f>
        <v>191127.26</v>
      </c>
      <c r="H256" s="60">
        <f ca="1">Tabla1[[#This Row],[Valor Realizado 2019
]]*RANDBETWEEN(70,105)/100</f>
        <v>193038.53260000001</v>
      </c>
    </row>
    <row r="257" spans="2:8" ht="15" customHeight="1" x14ac:dyDescent="0.2">
      <c r="B257" s="49" t="s">
        <v>32</v>
      </c>
      <c r="C257" s="50" t="s">
        <v>75</v>
      </c>
      <c r="D257" s="50" t="s">
        <v>57</v>
      </c>
      <c r="E257" s="50" t="s">
        <v>87</v>
      </c>
      <c r="F257" s="60">
        <f t="shared" ca="1" si="3"/>
        <v>182810</v>
      </c>
      <c r="G257" s="60">
        <f ca="1">Tabla1[[#This Row],[Valor Proyectado 2019]]*RANDBETWEEN(75,115)/100</f>
        <v>151732.29999999999</v>
      </c>
      <c r="H257" s="60">
        <f ca="1">Tabla1[[#This Row],[Valor Realizado 2019
]]*RANDBETWEEN(70,105)/100</f>
        <v>135041.747</v>
      </c>
    </row>
    <row r="258" spans="2:8" ht="15" customHeight="1" x14ac:dyDescent="0.2">
      <c r="B258" s="49" t="s">
        <v>32</v>
      </c>
      <c r="C258" s="50" t="s">
        <v>76</v>
      </c>
      <c r="D258" s="50" t="s">
        <v>58</v>
      </c>
      <c r="E258" s="50" t="s">
        <v>88</v>
      </c>
      <c r="F258" s="60">
        <f t="shared" ca="1" si="3"/>
        <v>224964</v>
      </c>
      <c r="G258" s="60">
        <f ca="1">Tabla1[[#This Row],[Valor Proyectado 2019]]*RANDBETWEEN(75,115)/100</f>
        <v>236212.2</v>
      </c>
      <c r="H258" s="60">
        <f ca="1">Tabla1[[#This Row],[Valor Realizado 2019
]]*RANDBETWEEN(70,105)/100</f>
        <v>248022.81</v>
      </c>
    </row>
    <row r="259" spans="2:8" ht="15" customHeight="1" x14ac:dyDescent="0.2">
      <c r="B259" s="49" t="s">
        <v>32</v>
      </c>
      <c r="C259" s="50" t="s">
        <v>77</v>
      </c>
      <c r="D259" s="50" t="s">
        <v>59</v>
      </c>
      <c r="E259" s="50" t="s">
        <v>89</v>
      </c>
      <c r="F259" s="60">
        <f t="shared" ca="1" si="3"/>
        <v>279624</v>
      </c>
      <c r="G259" s="60">
        <f ca="1">Tabla1[[#This Row],[Valor Proyectado 2019]]*RANDBETWEEN(75,115)/100</f>
        <v>254457.84</v>
      </c>
      <c r="H259" s="60">
        <f ca="1">Tabla1[[#This Row],[Valor Realizado 2019
]]*RANDBETWEEN(70,105)/100</f>
        <v>218833.74239999999</v>
      </c>
    </row>
    <row r="260" spans="2:8" ht="15" customHeight="1" x14ac:dyDescent="0.2">
      <c r="B260" s="49" t="s">
        <v>32</v>
      </c>
      <c r="C260" s="50" t="s">
        <v>78</v>
      </c>
      <c r="D260" s="50" t="s">
        <v>56</v>
      </c>
      <c r="E260" s="50" t="s">
        <v>90</v>
      </c>
      <c r="F260" s="60">
        <f t="shared" ref="F260:F323" ca="1" si="4">RANDBETWEEN(100000,300000)</f>
        <v>276623</v>
      </c>
      <c r="G260" s="60">
        <f ca="1">Tabla1[[#This Row],[Valor Proyectado 2019]]*RANDBETWEEN(75,115)/100</f>
        <v>215765.94</v>
      </c>
      <c r="H260" s="60">
        <f ca="1">Tabla1[[#This Row],[Valor Realizado 2019
]]*RANDBETWEEN(70,105)/100</f>
        <v>183401.049</v>
      </c>
    </row>
    <row r="261" spans="2:8" ht="15" customHeight="1" x14ac:dyDescent="0.2">
      <c r="B261" s="49" t="s">
        <v>32</v>
      </c>
      <c r="C261" s="50" t="s">
        <v>79</v>
      </c>
      <c r="D261" s="50" t="s">
        <v>57</v>
      </c>
      <c r="E261" s="50" t="s">
        <v>91</v>
      </c>
      <c r="F261" s="60">
        <f t="shared" ca="1" si="4"/>
        <v>136750</v>
      </c>
      <c r="G261" s="60">
        <f ca="1">Tabla1[[#This Row],[Valor Proyectado 2019]]*RANDBETWEEN(75,115)/100</f>
        <v>108032.5</v>
      </c>
      <c r="H261" s="60">
        <f ca="1">Tabla1[[#This Row],[Valor Realizado 2019
]]*RANDBETWEEN(70,105)/100</f>
        <v>111273.47500000001</v>
      </c>
    </row>
    <row r="262" spans="2:8" ht="15" customHeight="1" x14ac:dyDescent="0.2">
      <c r="B262" s="49" t="s">
        <v>32</v>
      </c>
      <c r="C262" s="50" t="s">
        <v>80</v>
      </c>
      <c r="D262" s="50" t="s">
        <v>58</v>
      </c>
      <c r="E262" s="50" t="s">
        <v>92</v>
      </c>
      <c r="F262" s="60">
        <f t="shared" ca="1" si="4"/>
        <v>162200</v>
      </c>
      <c r="G262" s="60">
        <f ca="1">Tabla1[[#This Row],[Valor Proyectado 2019]]*RANDBETWEEN(75,115)/100</f>
        <v>139492</v>
      </c>
      <c r="H262" s="60">
        <f ca="1">Tabla1[[#This Row],[Valor Realizado 2019
]]*RANDBETWEEN(70,105)/100</f>
        <v>135307.24</v>
      </c>
    </row>
    <row r="263" spans="2:8" ht="15" customHeight="1" x14ac:dyDescent="0.2">
      <c r="B263" s="49" t="s">
        <v>32</v>
      </c>
      <c r="C263" s="50" t="s">
        <v>81</v>
      </c>
      <c r="D263" s="50" t="s">
        <v>59</v>
      </c>
      <c r="E263" s="50" t="s">
        <v>93</v>
      </c>
      <c r="F263" s="60">
        <f t="shared" ca="1" si="4"/>
        <v>213941</v>
      </c>
      <c r="G263" s="60">
        <f ca="1">Tabla1[[#This Row],[Valor Proyectado 2019]]*RANDBETWEEN(75,115)/100</f>
        <v>226777.46</v>
      </c>
      <c r="H263" s="60">
        <f ca="1">Tabla1[[#This Row],[Valor Realizado 2019
]]*RANDBETWEEN(70,105)/100</f>
        <v>195028.61559999999</v>
      </c>
    </row>
    <row r="264" spans="2:8" ht="15" customHeight="1" x14ac:dyDescent="0.2">
      <c r="B264" s="49" t="s">
        <v>32</v>
      </c>
      <c r="C264" s="50" t="s">
        <v>62</v>
      </c>
      <c r="D264" s="50" t="s">
        <v>56</v>
      </c>
      <c r="E264" s="50" t="s">
        <v>94</v>
      </c>
      <c r="F264" s="60">
        <f t="shared" ca="1" si="4"/>
        <v>179498</v>
      </c>
      <c r="G264" s="60">
        <f ca="1">Tabla1[[#This Row],[Valor Proyectado 2019]]*RANDBETWEEN(75,115)/100</f>
        <v>193857.84</v>
      </c>
      <c r="H264" s="60">
        <f ca="1">Tabla1[[#This Row],[Valor Realizado 2019
]]*RANDBETWEEN(70,105)/100</f>
        <v>188042.1048</v>
      </c>
    </row>
    <row r="265" spans="2:8" ht="15" customHeight="1" x14ac:dyDescent="0.2">
      <c r="B265" s="49" t="s">
        <v>32</v>
      </c>
      <c r="C265" s="50" t="s">
        <v>63</v>
      </c>
      <c r="D265" s="50" t="s">
        <v>57</v>
      </c>
      <c r="E265" s="50" t="s">
        <v>95</v>
      </c>
      <c r="F265" s="60">
        <f t="shared" ca="1" si="4"/>
        <v>139644</v>
      </c>
      <c r="G265" s="60">
        <f ca="1">Tabla1[[#This Row],[Valor Proyectado 2019]]*RANDBETWEEN(75,115)/100</f>
        <v>153608.4</v>
      </c>
      <c r="H265" s="60">
        <f ca="1">Tabla1[[#This Row],[Valor Realizado 2019
]]*RANDBETWEEN(70,105)/100</f>
        <v>141319.728</v>
      </c>
    </row>
    <row r="266" spans="2:8" ht="15" customHeight="1" x14ac:dyDescent="0.2">
      <c r="B266" s="49" t="s">
        <v>32</v>
      </c>
      <c r="C266" s="50" t="s">
        <v>64</v>
      </c>
      <c r="D266" s="50" t="s">
        <v>58</v>
      </c>
      <c r="E266" s="50" t="s">
        <v>96</v>
      </c>
      <c r="F266" s="60">
        <f t="shared" ca="1" si="4"/>
        <v>114310</v>
      </c>
      <c r="G266" s="60">
        <f ca="1">Tabla1[[#This Row],[Valor Proyectado 2019]]*RANDBETWEEN(75,115)/100</f>
        <v>105165.2</v>
      </c>
      <c r="H266" s="60">
        <f ca="1">Tabla1[[#This Row],[Valor Realizado 2019
]]*RANDBETWEEN(70,105)/100</f>
        <v>74667.292000000001</v>
      </c>
    </row>
    <row r="267" spans="2:8" ht="15" customHeight="1" x14ac:dyDescent="0.2">
      <c r="B267" s="49" t="s">
        <v>32</v>
      </c>
      <c r="C267" s="50" t="s">
        <v>65</v>
      </c>
      <c r="D267" s="50" t="s">
        <v>59</v>
      </c>
      <c r="E267" s="50" t="s">
        <v>97</v>
      </c>
      <c r="F267" s="60">
        <f t="shared" ca="1" si="4"/>
        <v>233992</v>
      </c>
      <c r="G267" s="60">
        <f ca="1">Tabla1[[#This Row],[Valor Proyectado 2019]]*RANDBETWEEN(75,115)/100</f>
        <v>233992</v>
      </c>
      <c r="H267" s="60">
        <f ca="1">Tabla1[[#This Row],[Valor Realizado 2019
]]*RANDBETWEEN(70,105)/100</f>
        <v>168474.23999999999</v>
      </c>
    </row>
    <row r="268" spans="2:8" ht="15" customHeight="1" x14ac:dyDescent="0.2">
      <c r="B268" s="49" t="s">
        <v>32</v>
      </c>
      <c r="C268" s="50" t="s">
        <v>66</v>
      </c>
      <c r="D268" s="50" t="s">
        <v>56</v>
      </c>
      <c r="E268" s="50" t="s">
        <v>98</v>
      </c>
      <c r="F268" s="60">
        <f t="shared" ca="1" si="4"/>
        <v>104895</v>
      </c>
      <c r="G268" s="60">
        <f ca="1">Tabla1[[#This Row],[Valor Proyectado 2019]]*RANDBETWEEN(75,115)/100</f>
        <v>97552.35</v>
      </c>
      <c r="H268" s="60">
        <f ca="1">Tabla1[[#This Row],[Valor Realizado 2019
]]*RANDBETWEEN(70,105)/100</f>
        <v>97552.35</v>
      </c>
    </row>
    <row r="269" spans="2:8" ht="15" customHeight="1" x14ac:dyDescent="0.2">
      <c r="B269" s="49" t="s">
        <v>32</v>
      </c>
      <c r="C269" s="50" t="s">
        <v>67</v>
      </c>
      <c r="D269" s="50" t="s">
        <v>57</v>
      </c>
      <c r="E269" s="50" t="s">
        <v>99</v>
      </c>
      <c r="F269" s="60">
        <f t="shared" ca="1" si="4"/>
        <v>251484</v>
      </c>
      <c r="G269" s="60">
        <f ca="1">Tabla1[[#This Row],[Valor Proyectado 2019]]*RANDBETWEEN(75,115)/100</f>
        <v>218791.08</v>
      </c>
      <c r="H269" s="60">
        <f ca="1">Tabla1[[#This Row],[Valor Realizado 2019
]]*RANDBETWEEN(70,105)/100</f>
        <v>170657.04239999998</v>
      </c>
    </row>
    <row r="270" spans="2:8" ht="15" customHeight="1" x14ac:dyDescent="0.2">
      <c r="B270" s="49" t="s">
        <v>32</v>
      </c>
      <c r="C270" s="50" t="s">
        <v>68</v>
      </c>
      <c r="D270" s="50" t="s">
        <v>58</v>
      </c>
      <c r="E270" s="50" t="s">
        <v>100</v>
      </c>
      <c r="F270" s="60">
        <f t="shared" ca="1" si="4"/>
        <v>134292</v>
      </c>
      <c r="G270" s="60">
        <f ca="1">Tabla1[[#This Row],[Valor Proyectado 2019]]*RANDBETWEEN(75,115)/100</f>
        <v>134292</v>
      </c>
      <c r="H270" s="60">
        <f ca="1">Tabla1[[#This Row],[Valor Realizado 2019
]]*RANDBETWEEN(70,105)/100</f>
        <v>127577.4</v>
      </c>
    </row>
    <row r="271" spans="2:8" ht="15" customHeight="1" x14ac:dyDescent="0.2">
      <c r="B271" s="49" t="s">
        <v>32</v>
      </c>
      <c r="C271" s="50" t="s">
        <v>69</v>
      </c>
      <c r="D271" s="50" t="s">
        <v>59</v>
      </c>
      <c r="E271" s="50" t="s">
        <v>101</v>
      </c>
      <c r="F271" s="60">
        <f t="shared" ca="1" si="4"/>
        <v>110827</v>
      </c>
      <c r="G271" s="60">
        <f ca="1">Tabla1[[#This Row],[Valor Proyectado 2019]]*RANDBETWEEN(75,115)/100</f>
        <v>124126.24</v>
      </c>
      <c r="H271" s="60">
        <f ca="1">Tabla1[[#This Row],[Valor Realizado 2019
]]*RANDBETWEEN(70,105)/100</f>
        <v>91853.417600000001</v>
      </c>
    </row>
    <row r="272" spans="2:8" ht="15" customHeight="1" x14ac:dyDescent="0.2">
      <c r="B272" s="49" t="s">
        <v>32</v>
      </c>
      <c r="C272" s="50" t="s">
        <v>70</v>
      </c>
      <c r="D272" s="50" t="s">
        <v>56</v>
      </c>
      <c r="E272" s="50" t="s">
        <v>102</v>
      </c>
      <c r="F272" s="60">
        <f t="shared" ca="1" si="4"/>
        <v>258310</v>
      </c>
      <c r="G272" s="60">
        <f ca="1">Tabla1[[#This Row],[Valor Proyectado 2019]]*RANDBETWEEN(75,115)/100</f>
        <v>219563.5</v>
      </c>
      <c r="H272" s="60">
        <f ca="1">Tabla1[[#This Row],[Valor Realizado 2019
]]*RANDBETWEEN(70,105)/100</f>
        <v>153694.45000000001</v>
      </c>
    </row>
    <row r="273" spans="2:8" ht="15" customHeight="1" x14ac:dyDescent="0.2">
      <c r="B273" s="49" t="s">
        <v>32</v>
      </c>
      <c r="C273" s="50" t="s">
        <v>71</v>
      </c>
      <c r="D273" s="50" t="s">
        <v>57</v>
      </c>
      <c r="E273" s="50" t="s">
        <v>103</v>
      </c>
      <c r="F273" s="60">
        <f t="shared" ca="1" si="4"/>
        <v>256753</v>
      </c>
      <c r="G273" s="60">
        <f ca="1">Tabla1[[#This Row],[Valor Proyectado 2019]]*RANDBETWEEN(75,115)/100</f>
        <v>202834.87</v>
      </c>
      <c r="H273" s="60">
        <f ca="1">Tabla1[[#This Row],[Valor Realizado 2019
]]*RANDBETWEEN(70,105)/100</f>
        <v>154154.5012</v>
      </c>
    </row>
    <row r="274" spans="2:8" ht="15" customHeight="1" x14ac:dyDescent="0.2">
      <c r="B274" s="49" t="s">
        <v>32</v>
      </c>
      <c r="C274" s="50" t="s">
        <v>72</v>
      </c>
      <c r="D274" s="50" t="s">
        <v>58</v>
      </c>
      <c r="E274" s="50" t="s">
        <v>104</v>
      </c>
      <c r="F274" s="60">
        <f t="shared" ca="1" si="4"/>
        <v>272188</v>
      </c>
      <c r="G274" s="60">
        <f ca="1">Tabla1[[#This Row],[Valor Proyectado 2019]]*RANDBETWEEN(75,115)/100</f>
        <v>264022.36</v>
      </c>
      <c r="H274" s="60">
        <f ca="1">Tabla1[[#This Row],[Valor Realizado 2019
]]*RANDBETWEEN(70,105)/100</f>
        <v>232339.67679999999</v>
      </c>
    </row>
    <row r="275" spans="2:8" ht="15" customHeight="1" x14ac:dyDescent="0.2">
      <c r="B275" s="49" t="s">
        <v>33</v>
      </c>
      <c r="C275" s="50" t="s">
        <v>73</v>
      </c>
      <c r="D275" s="50" t="s">
        <v>59</v>
      </c>
      <c r="E275" s="50" t="s">
        <v>105</v>
      </c>
      <c r="F275" s="60">
        <f t="shared" ca="1" si="4"/>
        <v>280150</v>
      </c>
      <c r="G275" s="60">
        <f ca="1">Tabla1[[#This Row],[Valor Proyectado 2019]]*RANDBETWEEN(75,115)/100</f>
        <v>238127.5</v>
      </c>
      <c r="H275" s="60">
        <f ca="1">Tabla1[[#This Row],[Valor Realizado 2019
]]*RANDBETWEEN(70,105)/100</f>
        <v>204789.65</v>
      </c>
    </row>
    <row r="276" spans="2:8" ht="15" customHeight="1" x14ac:dyDescent="0.2">
      <c r="B276" s="49" t="s">
        <v>33</v>
      </c>
      <c r="C276" s="50" t="s">
        <v>74</v>
      </c>
      <c r="D276" s="50" t="s">
        <v>56</v>
      </c>
      <c r="E276" s="50" t="s">
        <v>106</v>
      </c>
      <c r="F276" s="60">
        <f t="shared" ca="1" si="4"/>
        <v>271134</v>
      </c>
      <c r="G276" s="60">
        <f ca="1">Tabla1[[#This Row],[Valor Proyectado 2019]]*RANDBETWEEN(75,115)/100</f>
        <v>249443.28</v>
      </c>
      <c r="H276" s="60">
        <f ca="1">Tabla1[[#This Row],[Valor Realizado 2019
]]*RANDBETWEEN(70,105)/100</f>
        <v>249443.28</v>
      </c>
    </row>
    <row r="277" spans="2:8" ht="15" customHeight="1" x14ac:dyDescent="0.2">
      <c r="B277" s="49" t="s">
        <v>33</v>
      </c>
      <c r="C277" s="50" t="s">
        <v>75</v>
      </c>
      <c r="D277" s="50" t="s">
        <v>57</v>
      </c>
      <c r="E277" s="50" t="s">
        <v>107</v>
      </c>
      <c r="F277" s="60">
        <f t="shared" ca="1" si="4"/>
        <v>140980</v>
      </c>
      <c r="G277" s="60">
        <f ca="1">Tabla1[[#This Row],[Valor Proyectado 2019]]*RANDBETWEEN(75,115)/100</f>
        <v>109964.4</v>
      </c>
      <c r="H277" s="60">
        <f ca="1">Tabla1[[#This Row],[Valor Realizado 2019
]]*RANDBETWEEN(70,105)/100</f>
        <v>84672.587999999989</v>
      </c>
    </row>
    <row r="278" spans="2:8" ht="15" customHeight="1" x14ac:dyDescent="0.2">
      <c r="B278" s="49" t="s">
        <v>33</v>
      </c>
      <c r="C278" s="50" t="s">
        <v>76</v>
      </c>
      <c r="D278" s="50" t="s">
        <v>58</v>
      </c>
      <c r="E278" s="50" t="s">
        <v>108</v>
      </c>
      <c r="F278" s="60">
        <f t="shared" ca="1" si="4"/>
        <v>213489</v>
      </c>
      <c r="G278" s="60">
        <f ca="1">Tabla1[[#This Row],[Valor Proyectado 2019]]*RANDBETWEEN(75,115)/100</f>
        <v>245512.35</v>
      </c>
      <c r="H278" s="60">
        <f ca="1">Tabla1[[#This Row],[Valor Realizado 2019
]]*RANDBETWEEN(70,105)/100</f>
        <v>223416.23850000001</v>
      </c>
    </row>
    <row r="279" spans="2:8" ht="15" customHeight="1" x14ac:dyDescent="0.2">
      <c r="B279" s="49" t="s">
        <v>33</v>
      </c>
      <c r="C279" s="50" t="s">
        <v>77</v>
      </c>
      <c r="D279" s="50" t="s">
        <v>59</v>
      </c>
      <c r="E279" s="50" t="s">
        <v>84</v>
      </c>
      <c r="F279" s="60">
        <f t="shared" ca="1" si="4"/>
        <v>246927</v>
      </c>
      <c r="G279" s="60">
        <f ca="1">Tabla1[[#This Row],[Valor Proyectado 2019]]*RANDBETWEEN(75,115)/100</f>
        <v>229642.11</v>
      </c>
      <c r="H279" s="60">
        <f ca="1">Tabla1[[#This Row],[Valor Realizado 2019
]]*RANDBETWEEN(70,105)/100</f>
        <v>186010.1091</v>
      </c>
    </row>
    <row r="280" spans="2:8" ht="15" customHeight="1" x14ac:dyDescent="0.2">
      <c r="B280" s="49" t="s">
        <v>33</v>
      </c>
      <c r="C280" s="50" t="s">
        <v>78</v>
      </c>
      <c r="D280" s="50" t="s">
        <v>56</v>
      </c>
      <c r="E280" s="50" t="s">
        <v>85</v>
      </c>
      <c r="F280" s="60">
        <f t="shared" ca="1" si="4"/>
        <v>155715</v>
      </c>
      <c r="G280" s="60">
        <f ca="1">Tabla1[[#This Row],[Valor Proyectado 2019]]*RANDBETWEEN(75,115)/100</f>
        <v>158829.29999999999</v>
      </c>
      <c r="H280" s="60">
        <f ca="1">Tabla1[[#This Row],[Valor Realizado 2019
]]*RANDBETWEEN(70,105)/100</f>
        <v>111180.51</v>
      </c>
    </row>
    <row r="281" spans="2:8" ht="15" customHeight="1" x14ac:dyDescent="0.2">
      <c r="B281" s="49" t="s">
        <v>33</v>
      </c>
      <c r="C281" s="50" t="s">
        <v>79</v>
      </c>
      <c r="D281" s="50" t="s">
        <v>57</v>
      </c>
      <c r="E281" s="50" t="s">
        <v>86</v>
      </c>
      <c r="F281" s="60">
        <f t="shared" ca="1" si="4"/>
        <v>137606</v>
      </c>
      <c r="G281" s="60">
        <f ca="1">Tabla1[[#This Row],[Valor Proyectado 2019]]*RANDBETWEEN(75,115)/100</f>
        <v>126597.52</v>
      </c>
      <c r="H281" s="60">
        <f ca="1">Tabla1[[#This Row],[Valor Realizado 2019
]]*RANDBETWEEN(70,105)/100</f>
        <v>116469.7184</v>
      </c>
    </row>
    <row r="282" spans="2:8" ht="15" customHeight="1" x14ac:dyDescent="0.2">
      <c r="B282" s="49" t="s">
        <v>33</v>
      </c>
      <c r="C282" s="50" t="s">
        <v>80</v>
      </c>
      <c r="D282" s="50" t="s">
        <v>58</v>
      </c>
      <c r="E282" s="50" t="s">
        <v>87</v>
      </c>
      <c r="F282" s="60">
        <f t="shared" ca="1" si="4"/>
        <v>114615</v>
      </c>
      <c r="G282" s="60">
        <f ca="1">Tabla1[[#This Row],[Valor Proyectado 2019]]*RANDBETWEEN(75,115)/100</f>
        <v>128368.8</v>
      </c>
      <c r="H282" s="60">
        <f ca="1">Tabla1[[#This Row],[Valor Realizado 2019
]]*RANDBETWEEN(70,105)/100</f>
        <v>94992.912000000011</v>
      </c>
    </row>
    <row r="283" spans="2:8" ht="15" customHeight="1" x14ac:dyDescent="0.2">
      <c r="B283" s="49" t="s">
        <v>33</v>
      </c>
      <c r="C283" s="50" t="s">
        <v>81</v>
      </c>
      <c r="D283" s="50" t="s">
        <v>59</v>
      </c>
      <c r="E283" s="50" t="s">
        <v>88</v>
      </c>
      <c r="F283" s="60">
        <f t="shared" ca="1" si="4"/>
        <v>257082</v>
      </c>
      <c r="G283" s="60">
        <f ca="1">Tabla1[[#This Row],[Valor Proyectado 2019]]*RANDBETWEEN(75,115)/100</f>
        <v>267365.28000000003</v>
      </c>
      <c r="H283" s="60">
        <f ca="1">Tabla1[[#This Row],[Valor Realizado 2019
]]*RANDBETWEEN(70,105)/100</f>
        <v>240628.75200000004</v>
      </c>
    </row>
    <row r="284" spans="2:8" ht="15" customHeight="1" x14ac:dyDescent="0.2">
      <c r="B284" s="49" t="s">
        <v>33</v>
      </c>
      <c r="C284" s="50" t="s">
        <v>62</v>
      </c>
      <c r="D284" s="50" t="s">
        <v>56</v>
      </c>
      <c r="E284" s="50" t="s">
        <v>89</v>
      </c>
      <c r="F284" s="60">
        <f t="shared" ca="1" si="4"/>
        <v>135080</v>
      </c>
      <c r="G284" s="60">
        <f ca="1">Tabla1[[#This Row],[Valor Proyectado 2019]]*RANDBETWEEN(75,115)/100</f>
        <v>108064</v>
      </c>
      <c r="H284" s="60">
        <f ca="1">Tabla1[[#This Row],[Valor Realizado 2019
]]*RANDBETWEEN(70,105)/100</f>
        <v>90773.759999999995</v>
      </c>
    </row>
    <row r="285" spans="2:8" ht="15" customHeight="1" x14ac:dyDescent="0.2">
      <c r="B285" s="49" t="s">
        <v>33</v>
      </c>
      <c r="C285" s="50" t="s">
        <v>63</v>
      </c>
      <c r="D285" s="50" t="s">
        <v>57</v>
      </c>
      <c r="E285" s="50" t="s">
        <v>90</v>
      </c>
      <c r="F285" s="60">
        <f t="shared" ca="1" si="4"/>
        <v>145793</v>
      </c>
      <c r="G285" s="60">
        <f ca="1">Tabla1[[#This Row],[Valor Proyectado 2019]]*RANDBETWEEN(75,115)/100</f>
        <v>126839.91</v>
      </c>
      <c r="H285" s="60">
        <f ca="1">Tabla1[[#This Row],[Valor Realizado 2019
]]*RANDBETWEEN(70,105)/100</f>
        <v>119229.5154</v>
      </c>
    </row>
    <row r="286" spans="2:8" ht="15" customHeight="1" x14ac:dyDescent="0.2">
      <c r="B286" s="49" t="s">
        <v>33</v>
      </c>
      <c r="C286" s="50" t="s">
        <v>64</v>
      </c>
      <c r="D286" s="50" t="s">
        <v>58</v>
      </c>
      <c r="E286" s="50" t="s">
        <v>91</v>
      </c>
      <c r="F286" s="60">
        <f t="shared" ca="1" si="4"/>
        <v>235787</v>
      </c>
      <c r="G286" s="60">
        <f ca="1">Tabla1[[#This Row],[Valor Proyectado 2019]]*RANDBETWEEN(75,115)/100</f>
        <v>268797.18</v>
      </c>
      <c r="H286" s="60">
        <f ca="1">Tabla1[[#This Row],[Valor Realizado 2019
]]*RANDBETWEEN(70,105)/100</f>
        <v>276861.09539999999</v>
      </c>
    </row>
    <row r="287" spans="2:8" ht="15" customHeight="1" x14ac:dyDescent="0.2">
      <c r="B287" s="49" t="s">
        <v>33</v>
      </c>
      <c r="C287" s="50" t="s">
        <v>65</v>
      </c>
      <c r="D287" s="50" t="s">
        <v>59</v>
      </c>
      <c r="E287" s="50" t="s">
        <v>92</v>
      </c>
      <c r="F287" s="60">
        <f t="shared" ca="1" si="4"/>
        <v>164825</v>
      </c>
      <c r="G287" s="60">
        <f ca="1">Tabla1[[#This Row],[Valor Proyectado 2019]]*RANDBETWEEN(75,115)/100</f>
        <v>182955.75</v>
      </c>
      <c r="H287" s="60">
        <f ca="1">Tabla1[[#This Row],[Valor Realizado 2019
]]*RANDBETWEEN(70,105)/100</f>
        <v>142705.48499999999</v>
      </c>
    </row>
    <row r="288" spans="2:8" ht="15" customHeight="1" x14ac:dyDescent="0.2">
      <c r="B288" s="49" t="s">
        <v>33</v>
      </c>
      <c r="C288" s="50" t="s">
        <v>66</v>
      </c>
      <c r="D288" s="50" t="s">
        <v>56</v>
      </c>
      <c r="E288" s="50" t="s">
        <v>93</v>
      </c>
      <c r="F288" s="60">
        <f t="shared" ca="1" si="4"/>
        <v>116678</v>
      </c>
      <c r="G288" s="60">
        <f ca="1">Tabla1[[#This Row],[Valor Proyectado 2019]]*RANDBETWEEN(75,115)/100</f>
        <v>108510.54</v>
      </c>
      <c r="H288" s="60">
        <f ca="1">Tabla1[[#This Row],[Valor Realizado 2019
]]*RANDBETWEEN(70,105)/100</f>
        <v>97659.48599999999</v>
      </c>
    </row>
    <row r="289" spans="2:8" ht="15" customHeight="1" x14ac:dyDescent="0.2">
      <c r="B289" s="49" t="s">
        <v>33</v>
      </c>
      <c r="C289" s="50" t="s">
        <v>67</v>
      </c>
      <c r="D289" s="50" t="s">
        <v>57</v>
      </c>
      <c r="E289" s="50" t="s">
        <v>94</v>
      </c>
      <c r="F289" s="60">
        <f t="shared" ca="1" si="4"/>
        <v>285181</v>
      </c>
      <c r="G289" s="60">
        <f ca="1">Tabla1[[#This Row],[Valor Proyectado 2019]]*RANDBETWEEN(75,115)/100</f>
        <v>316550.90999999997</v>
      </c>
      <c r="H289" s="60">
        <f ca="1">Tabla1[[#This Row],[Valor Realizado 2019
]]*RANDBETWEEN(70,105)/100</f>
        <v>291226.83720000001</v>
      </c>
    </row>
    <row r="290" spans="2:8" ht="15" customHeight="1" x14ac:dyDescent="0.2">
      <c r="B290" s="49" t="s">
        <v>33</v>
      </c>
      <c r="C290" s="50" t="s">
        <v>68</v>
      </c>
      <c r="D290" s="50" t="s">
        <v>58</v>
      </c>
      <c r="E290" s="50" t="s">
        <v>95</v>
      </c>
      <c r="F290" s="60">
        <f t="shared" ca="1" si="4"/>
        <v>250118</v>
      </c>
      <c r="G290" s="60">
        <f ca="1">Tabla1[[#This Row],[Valor Proyectado 2019]]*RANDBETWEEN(75,115)/100</f>
        <v>217602.66</v>
      </c>
      <c r="H290" s="60">
        <f ca="1">Tabla1[[#This Row],[Valor Realizado 2019
]]*RANDBETWEEN(70,105)/100</f>
        <v>156673.91519999999</v>
      </c>
    </row>
    <row r="291" spans="2:8" ht="15" customHeight="1" x14ac:dyDescent="0.2">
      <c r="B291" s="49" t="s">
        <v>33</v>
      </c>
      <c r="C291" s="50" t="s">
        <v>69</v>
      </c>
      <c r="D291" s="50" t="s">
        <v>59</v>
      </c>
      <c r="E291" s="50" t="s">
        <v>96</v>
      </c>
      <c r="F291" s="60">
        <f t="shared" ca="1" si="4"/>
        <v>139865</v>
      </c>
      <c r="G291" s="60">
        <f ca="1">Tabla1[[#This Row],[Valor Proyectado 2019]]*RANDBETWEEN(75,115)/100</f>
        <v>109094.7</v>
      </c>
      <c r="H291" s="60">
        <f ca="1">Tabla1[[#This Row],[Valor Realizado 2019
]]*RANDBETWEEN(70,105)/100</f>
        <v>111276.594</v>
      </c>
    </row>
    <row r="292" spans="2:8" ht="15" customHeight="1" x14ac:dyDescent="0.2">
      <c r="B292" s="49" t="s">
        <v>34</v>
      </c>
      <c r="C292" s="50" t="s">
        <v>70</v>
      </c>
      <c r="D292" s="50" t="s">
        <v>56</v>
      </c>
      <c r="E292" s="50" t="s">
        <v>97</v>
      </c>
      <c r="F292" s="60">
        <f t="shared" ca="1" si="4"/>
        <v>207802</v>
      </c>
      <c r="G292" s="60">
        <f ca="1">Tabla1[[#This Row],[Valor Proyectado 2019]]*RANDBETWEEN(75,115)/100</f>
        <v>232738.24</v>
      </c>
      <c r="H292" s="60">
        <f ca="1">Tabla1[[#This Row],[Valor Realizado 2019
]]*RANDBETWEEN(70,105)/100</f>
        <v>167571.53279999999</v>
      </c>
    </row>
    <row r="293" spans="2:8" ht="15" customHeight="1" x14ac:dyDescent="0.2">
      <c r="B293" s="49" t="s">
        <v>34</v>
      </c>
      <c r="C293" s="50" t="s">
        <v>71</v>
      </c>
      <c r="D293" s="50" t="s">
        <v>57</v>
      </c>
      <c r="E293" s="50" t="s">
        <v>98</v>
      </c>
      <c r="F293" s="60">
        <f t="shared" ca="1" si="4"/>
        <v>178727</v>
      </c>
      <c r="G293" s="60">
        <f ca="1">Tabla1[[#This Row],[Valor Proyectado 2019]]*RANDBETWEEN(75,115)/100</f>
        <v>205536.05</v>
      </c>
      <c r="H293" s="60">
        <f ca="1">Tabla1[[#This Row],[Valor Realizado 2019
]]*RANDBETWEEN(70,105)/100</f>
        <v>180871.72399999999</v>
      </c>
    </row>
    <row r="294" spans="2:8" ht="15" customHeight="1" x14ac:dyDescent="0.2">
      <c r="B294" s="49" t="s">
        <v>34</v>
      </c>
      <c r="C294" s="50" t="s">
        <v>72</v>
      </c>
      <c r="D294" s="50" t="s">
        <v>58</v>
      </c>
      <c r="E294" s="50" t="s">
        <v>99</v>
      </c>
      <c r="F294" s="60">
        <f t="shared" ca="1" si="4"/>
        <v>101833</v>
      </c>
      <c r="G294" s="60">
        <f ca="1">Tabla1[[#This Row],[Valor Proyectado 2019]]*RANDBETWEEN(75,115)/100</f>
        <v>97759.679999999993</v>
      </c>
      <c r="H294" s="60">
        <f ca="1">Tabla1[[#This Row],[Valor Realizado 2019
]]*RANDBETWEEN(70,105)/100</f>
        <v>84073.324799999988</v>
      </c>
    </row>
    <row r="295" spans="2:8" ht="15" customHeight="1" x14ac:dyDescent="0.2">
      <c r="B295" s="49" t="s">
        <v>34</v>
      </c>
      <c r="C295" s="50" t="s">
        <v>73</v>
      </c>
      <c r="D295" s="50" t="s">
        <v>59</v>
      </c>
      <c r="E295" s="50" t="s">
        <v>100</v>
      </c>
      <c r="F295" s="60">
        <f t="shared" ca="1" si="4"/>
        <v>208842</v>
      </c>
      <c r="G295" s="60">
        <f ca="1">Tabla1[[#This Row],[Valor Proyectado 2019]]*RANDBETWEEN(75,115)/100</f>
        <v>200488.32000000001</v>
      </c>
      <c r="H295" s="60">
        <f ca="1">Tabla1[[#This Row],[Valor Realizado 2019
]]*RANDBETWEEN(70,105)/100</f>
        <v>180439.48800000001</v>
      </c>
    </row>
    <row r="296" spans="2:8" ht="15" customHeight="1" x14ac:dyDescent="0.2">
      <c r="B296" s="49" t="s">
        <v>34</v>
      </c>
      <c r="C296" s="50" t="s">
        <v>74</v>
      </c>
      <c r="D296" s="50" t="s">
        <v>56</v>
      </c>
      <c r="E296" s="50" t="s">
        <v>101</v>
      </c>
      <c r="F296" s="60">
        <f t="shared" ca="1" si="4"/>
        <v>141532</v>
      </c>
      <c r="G296" s="60">
        <f ca="1">Tabla1[[#This Row],[Valor Proyectado 2019]]*RANDBETWEEN(75,115)/100</f>
        <v>108979.64</v>
      </c>
      <c r="H296" s="60">
        <f ca="1">Tabla1[[#This Row],[Valor Realizado 2019
]]*RANDBETWEEN(70,105)/100</f>
        <v>99171.472399999999</v>
      </c>
    </row>
    <row r="297" spans="2:8" ht="15" customHeight="1" x14ac:dyDescent="0.2">
      <c r="B297" s="49" t="s">
        <v>34</v>
      </c>
      <c r="C297" s="50" t="s">
        <v>75</v>
      </c>
      <c r="D297" s="50" t="s">
        <v>57</v>
      </c>
      <c r="E297" s="50" t="s">
        <v>102</v>
      </c>
      <c r="F297" s="60">
        <f t="shared" ca="1" si="4"/>
        <v>125304</v>
      </c>
      <c r="G297" s="60">
        <f ca="1">Tabla1[[#This Row],[Valor Proyectado 2019]]*RANDBETWEEN(75,115)/100</f>
        <v>93978</v>
      </c>
      <c r="H297" s="60">
        <f ca="1">Tabla1[[#This Row],[Valor Realizado 2019
]]*RANDBETWEEN(70,105)/100</f>
        <v>80821.08</v>
      </c>
    </row>
    <row r="298" spans="2:8" ht="15" customHeight="1" x14ac:dyDescent="0.2">
      <c r="B298" s="49" t="s">
        <v>34</v>
      </c>
      <c r="C298" s="50" t="s">
        <v>76</v>
      </c>
      <c r="D298" s="50" t="s">
        <v>58</v>
      </c>
      <c r="E298" s="50" t="s">
        <v>103</v>
      </c>
      <c r="F298" s="60">
        <f t="shared" ca="1" si="4"/>
        <v>288044</v>
      </c>
      <c r="G298" s="60">
        <f ca="1">Tabla1[[#This Row],[Valor Proyectado 2019]]*RANDBETWEEN(75,115)/100</f>
        <v>239076.52</v>
      </c>
      <c r="H298" s="60">
        <f ca="1">Tabla1[[#This Row],[Valor Realizado 2019
]]*RANDBETWEEN(70,105)/100</f>
        <v>217559.63320000001</v>
      </c>
    </row>
    <row r="299" spans="2:8" ht="15" customHeight="1" x14ac:dyDescent="0.2">
      <c r="B299" s="49" t="s">
        <v>34</v>
      </c>
      <c r="C299" s="50" t="s">
        <v>77</v>
      </c>
      <c r="D299" s="50" t="s">
        <v>59</v>
      </c>
      <c r="E299" s="50" t="s">
        <v>104</v>
      </c>
      <c r="F299" s="60">
        <f t="shared" ca="1" si="4"/>
        <v>272944</v>
      </c>
      <c r="G299" s="60">
        <f ca="1">Tabla1[[#This Row],[Valor Proyectado 2019]]*RANDBETWEEN(75,115)/100</f>
        <v>262026.23999999999</v>
      </c>
      <c r="H299" s="60">
        <f ca="1">Tabla1[[#This Row],[Valor Realizado 2019
]]*RANDBETWEEN(70,105)/100</f>
        <v>212241.25439999998</v>
      </c>
    </row>
    <row r="300" spans="2:8" ht="15" customHeight="1" x14ac:dyDescent="0.2">
      <c r="B300" s="49" t="s">
        <v>34</v>
      </c>
      <c r="C300" s="50" t="s">
        <v>78</v>
      </c>
      <c r="D300" s="50" t="s">
        <v>56</v>
      </c>
      <c r="E300" s="50" t="s">
        <v>105</v>
      </c>
      <c r="F300" s="60">
        <f t="shared" ca="1" si="4"/>
        <v>151535</v>
      </c>
      <c r="G300" s="60">
        <f ca="1">Tabla1[[#This Row],[Valor Proyectado 2019]]*RANDBETWEEN(75,115)/100</f>
        <v>146988.95000000001</v>
      </c>
      <c r="H300" s="60">
        <f ca="1">Tabla1[[#This Row],[Valor Realizado 2019
]]*RANDBETWEEN(70,105)/100</f>
        <v>141109.39200000002</v>
      </c>
    </row>
    <row r="301" spans="2:8" ht="15" customHeight="1" x14ac:dyDescent="0.2">
      <c r="B301" s="49" t="s">
        <v>34</v>
      </c>
      <c r="C301" s="50" t="s">
        <v>79</v>
      </c>
      <c r="D301" s="50" t="s">
        <v>57</v>
      </c>
      <c r="E301" s="50" t="s">
        <v>106</v>
      </c>
      <c r="F301" s="60">
        <f t="shared" ca="1" si="4"/>
        <v>140891</v>
      </c>
      <c r="G301" s="60">
        <f ca="1">Tabla1[[#This Row],[Valor Proyectado 2019]]*RANDBETWEEN(75,115)/100</f>
        <v>105668.25</v>
      </c>
      <c r="H301" s="60">
        <f ca="1">Tabla1[[#This Row],[Valor Realizado 2019
]]*RANDBETWEEN(70,105)/100</f>
        <v>92988.06</v>
      </c>
    </row>
    <row r="302" spans="2:8" ht="15" customHeight="1" x14ac:dyDescent="0.2">
      <c r="B302" s="49" t="s">
        <v>34</v>
      </c>
      <c r="C302" s="50" t="s">
        <v>80</v>
      </c>
      <c r="D302" s="50" t="s">
        <v>58</v>
      </c>
      <c r="E302" s="50" t="s">
        <v>107</v>
      </c>
      <c r="F302" s="60">
        <f t="shared" ca="1" si="4"/>
        <v>219420</v>
      </c>
      <c r="G302" s="60">
        <f ca="1">Tabla1[[#This Row],[Valor Proyectado 2019]]*RANDBETWEEN(75,115)/100</f>
        <v>221614.2</v>
      </c>
      <c r="H302" s="60">
        <f ca="1">Tabla1[[#This Row],[Valor Realizado 2019
]]*RANDBETWEEN(70,105)/100</f>
        <v>170642.93400000001</v>
      </c>
    </row>
    <row r="303" spans="2:8" ht="15" customHeight="1" x14ac:dyDescent="0.2">
      <c r="B303" s="49" t="s">
        <v>34</v>
      </c>
      <c r="C303" s="50" t="s">
        <v>81</v>
      </c>
      <c r="D303" s="50" t="s">
        <v>59</v>
      </c>
      <c r="E303" s="50" t="s">
        <v>108</v>
      </c>
      <c r="F303" s="60">
        <f t="shared" ca="1" si="4"/>
        <v>217115</v>
      </c>
      <c r="G303" s="60">
        <f ca="1">Tabla1[[#This Row],[Valor Proyectado 2019]]*RANDBETWEEN(75,115)/100</f>
        <v>199745.8</v>
      </c>
      <c r="H303" s="60">
        <f ca="1">Tabla1[[#This Row],[Valor Realizado 2019
]]*RANDBETWEEN(70,105)/100</f>
        <v>157799.182</v>
      </c>
    </row>
    <row r="304" spans="2:8" ht="15" customHeight="1" x14ac:dyDescent="0.2">
      <c r="B304" s="49" t="s">
        <v>34</v>
      </c>
      <c r="C304" s="50" t="s">
        <v>62</v>
      </c>
      <c r="D304" s="50" t="s">
        <v>56</v>
      </c>
      <c r="E304" s="50" t="s">
        <v>84</v>
      </c>
      <c r="F304" s="60">
        <f t="shared" ca="1" si="4"/>
        <v>241105</v>
      </c>
      <c r="G304" s="60">
        <f ca="1">Tabla1[[#This Row],[Valor Proyectado 2019]]*RANDBETWEEN(75,115)/100</f>
        <v>207350.3</v>
      </c>
      <c r="H304" s="60">
        <f ca="1">Tabla1[[#This Row],[Valor Realizado 2019
]]*RANDBETWEEN(70,105)/100</f>
        <v>199056.28799999997</v>
      </c>
    </row>
    <row r="305" spans="2:8" ht="15" customHeight="1" x14ac:dyDescent="0.2">
      <c r="B305" s="49" t="s">
        <v>34</v>
      </c>
      <c r="C305" s="50" t="s">
        <v>63</v>
      </c>
      <c r="D305" s="50" t="s">
        <v>57</v>
      </c>
      <c r="E305" s="50" t="s">
        <v>85</v>
      </c>
      <c r="F305" s="60">
        <f t="shared" ca="1" si="4"/>
        <v>277188</v>
      </c>
      <c r="G305" s="60">
        <f ca="1">Tabla1[[#This Row],[Valor Proyectado 2019]]*RANDBETWEEN(75,115)/100</f>
        <v>249469.2</v>
      </c>
      <c r="H305" s="60">
        <f ca="1">Tabla1[[#This Row],[Valor Realizado 2019
]]*RANDBETWEEN(70,105)/100</f>
        <v>197080.66800000001</v>
      </c>
    </row>
    <row r="306" spans="2:8" ht="15" customHeight="1" x14ac:dyDescent="0.2">
      <c r="B306" s="49" t="s">
        <v>34</v>
      </c>
      <c r="C306" s="50" t="s">
        <v>64</v>
      </c>
      <c r="D306" s="50" t="s">
        <v>58</v>
      </c>
      <c r="E306" s="50" t="s">
        <v>86</v>
      </c>
      <c r="F306" s="60">
        <f t="shared" ca="1" si="4"/>
        <v>102320</v>
      </c>
      <c r="G306" s="60">
        <f ca="1">Tabla1[[#This Row],[Valor Proyectado 2019]]*RANDBETWEEN(75,115)/100</f>
        <v>114598.39999999999</v>
      </c>
      <c r="H306" s="60">
        <f ca="1">Tabla1[[#This Row],[Valor Realizado 2019
]]*RANDBETWEEN(70,105)/100</f>
        <v>115744.38399999999</v>
      </c>
    </row>
    <row r="307" spans="2:8" ht="15" customHeight="1" x14ac:dyDescent="0.2">
      <c r="B307" s="49" t="s">
        <v>34</v>
      </c>
      <c r="C307" s="50" t="s">
        <v>65</v>
      </c>
      <c r="D307" s="50" t="s">
        <v>59</v>
      </c>
      <c r="E307" s="50" t="s">
        <v>87</v>
      </c>
      <c r="F307" s="60">
        <f t="shared" ca="1" si="4"/>
        <v>276508</v>
      </c>
      <c r="G307" s="60">
        <f ca="1">Tabla1[[#This Row],[Valor Proyectado 2019]]*RANDBETWEEN(75,115)/100</f>
        <v>243327.04</v>
      </c>
      <c r="H307" s="60">
        <f ca="1">Tabla1[[#This Row],[Valor Realizado 2019
]]*RANDBETWEEN(70,105)/100</f>
        <v>201961.44320000001</v>
      </c>
    </row>
    <row r="308" spans="2:8" ht="15" customHeight="1" x14ac:dyDescent="0.2">
      <c r="B308" s="49" t="s">
        <v>34</v>
      </c>
      <c r="C308" s="50" t="s">
        <v>66</v>
      </c>
      <c r="D308" s="50" t="s">
        <v>56</v>
      </c>
      <c r="E308" s="50" t="s">
        <v>88</v>
      </c>
      <c r="F308" s="60">
        <f t="shared" ca="1" si="4"/>
        <v>143698</v>
      </c>
      <c r="G308" s="60">
        <f ca="1">Tabla1[[#This Row],[Valor Proyectado 2019]]*RANDBETWEEN(75,115)/100</f>
        <v>122143.3</v>
      </c>
      <c r="H308" s="60">
        <f ca="1">Tabla1[[#This Row],[Valor Realizado 2019
]]*RANDBETWEEN(70,105)/100</f>
        <v>101378.939</v>
      </c>
    </row>
    <row r="309" spans="2:8" ht="15" customHeight="1" x14ac:dyDescent="0.2">
      <c r="B309" s="49" t="s">
        <v>35</v>
      </c>
      <c r="C309" s="50" t="s">
        <v>67</v>
      </c>
      <c r="D309" s="50" t="s">
        <v>57</v>
      </c>
      <c r="E309" s="50" t="s">
        <v>89</v>
      </c>
      <c r="F309" s="60">
        <f t="shared" ca="1" si="4"/>
        <v>285260</v>
      </c>
      <c r="G309" s="60">
        <f ca="1">Tabla1[[#This Row],[Valor Proyectado 2019]]*RANDBETWEEN(75,115)/100</f>
        <v>270997</v>
      </c>
      <c r="H309" s="60">
        <f ca="1">Tabla1[[#This Row],[Valor Realizado 2019
]]*RANDBETWEEN(70,105)/100</f>
        <v>260157.12</v>
      </c>
    </row>
    <row r="310" spans="2:8" ht="15" customHeight="1" x14ac:dyDescent="0.2">
      <c r="B310" s="49" t="s">
        <v>35</v>
      </c>
      <c r="C310" s="50" t="s">
        <v>68</v>
      </c>
      <c r="D310" s="50" t="s">
        <v>58</v>
      </c>
      <c r="E310" s="50" t="s">
        <v>90</v>
      </c>
      <c r="F310" s="60">
        <f t="shared" ca="1" si="4"/>
        <v>278975</v>
      </c>
      <c r="G310" s="60">
        <f ca="1">Tabla1[[#This Row],[Valor Proyectado 2019]]*RANDBETWEEN(75,115)/100</f>
        <v>251077.5</v>
      </c>
      <c r="H310" s="60">
        <f ca="1">Tabla1[[#This Row],[Valor Realizado 2019
]]*RANDBETWEEN(70,105)/100</f>
        <v>220948.2</v>
      </c>
    </row>
    <row r="311" spans="2:8" ht="15" customHeight="1" x14ac:dyDescent="0.2">
      <c r="B311" s="49" t="s">
        <v>35</v>
      </c>
      <c r="C311" s="50" t="s">
        <v>69</v>
      </c>
      <c r="D311" s="50" t="s">
        <v>59</v>
      </c>
      <c r="E311" s="50" t="s">
        <v>91</v>
      </c>
      <c r="F311" s="60">
        <f t="shared" ca="1" si="4"/>
        <v>165173</v>
      </c>
      <c r="G311" s="60">
        <f ca="1">Tabla1[[#This Row],[Valor Proyectado 2019]]*RANDBETWEEN(75,115)/100</f>
        <v>148655.70000000001</v>
      </c>
      <c r="H311" s="60">
        <f ca="1">Tabla1[[#This Row],[Valor Realizado 2019
]]*RANDBETWEEN(70,105)/100</f>
        <v>142709.47200000001</v>
      </c>
    </row>
    <row r="312" spans="2:8" ht="15" customHeight="1" x14ac:dyDescent="0.2">
      <c r="B312" s="49" t="s">
        <v>35</v>
      </c>
      <c r="C312" s="50" t="s">
        <v>70</v>
      </c>
      <c r="D312" s="50" t="s">
        <v>56</v>
      </c>
      <c r="E312" s="50" t="s">
        <v>92</v>
      </c>
      <c r="F312" s="60">
        <f t="shared" ca="1" si="4"/>
        <v>182070</v>
      </c>
      <c r="G312" s="60">
        <f ca="1">Tabla1[[#This Row],[Valor Proyectado 2019]]*RANDBETWEEN(75,115)/100</f>
        <v>185711.4</v>
      </c>
      <c r="H312" s="60">
        <f ca="1">Tabla1[[#This Row],[Valor Realizado 2019
]]*RANDBETWEEN(70,105)/100</f>
        <v>144854.89199999999</v>
      </c>
    </row>
    <row r="313" spans="2:8" ht="15" customHeight="1" x14ac:dyDescent="0.2">
      <c r="B313" s="49" t="s">
        <v>35</v>
      </c>
      <c r="C313" s="50" t="s">
        <v>71</v>
      </c>
      <c r="D313" s="50" t="s">
        <v>57</v>
      </c>
      <c r="E313" s="50" t="s">
        <v>93</v>
      </c>
      <c r="F313" s="60">
        <f t="shared" ca="1" si="4"/>
        <v>218732</v>
      </c>
      <c r="G313" s="60">
        <f ca="1">Tabla1[[#This Row],[Valor Proyectado 2019]]*RANDBETWEEN(75,115)/100</f>
        <v>179360.24</v>
      </c>
      <c r="H313" s="60">
        <f ca="1">Tabla1[[#This Row],[Valor Realizado 2019
]]*RANDBETWEEN(70,105)/100</f>
        <v>184741.0472</v>
      </c>
    </row>
    <row r="314" spans="2:8" ht="15" customHeight="1" x14ac:dyDescent="0.2">
      <c r="B314" s="49" t="s">
        <v>35</v>
      </c>
      <c r="C314" s="50" t="s">
        <v>72</v>
      </c>
      <c r="D314" s="50" t="s">
        <v>58</v>
      </c>
      <c r="E314" s="50" t="s">
        <v>94</v>
      </c>
      <c r="F314" s="60">
        <f t="shared" ca="1" si="4"/>
        <v>263057</v>
      </c>
      <c r="G314" s="60">
        <f ca="1">Tabla1[[#This Row],[Valor Proyectado 2019]]*RANDBETWEEN(75,115)/100</f>
        <v>226229.02</v>
      </c>
      <c r="H314" s="60">
        <f ca="1">Tabla1[[#This Row],[Valor Realizado 2019
]]*RANDBETWEEN(70,105)/100</f>
        <v>160622.6042</v>
      </c>
    </row>
    <row r="315" spans="2:8" ht="15" customHeight="1" x14ac:dyDescent="0.2">
      <c r="B315" s="49" t="s">
        <v>35</v>
      </c>
      <c r="C315" s="50" t="s">
        <v>73</v>
      </c>
      <c r="D315" s="50" t="s">
        <v>59</v>
      </c>
      <c r="E315" s="50" t="s">
        <v>95</v>
      </c>
      <c r="F315" s="60">
        <f t="shared" ca="1" si="4"/>
        <v>228019</v>
      </c>
      <c r="G315" s="60">
        <f ca="1">Tabla1[[#This Row],[Valor Proyectado 2019]]*RANDBETWEEN(75,115)/100</f>
        <v>225738.81</v>
      </c>
      <c r="H315" s="60">
        <f ca="1">Tabla1[[#This Row],[Valor Realizado 2019
]]*RANDBETWEEN(70,105)/100</f>
        <v>237025.75049999999</v>
      </c>
    </row>
    <row r="316" spans="2:8" ht="15" customHeight="1" x14ac:dyDescent="0.2">
      <c r="B316" s="49" t="s">
        <v>35</v>
      </c>
      <c r="C316" s="50" t="s">
        <v>74</v>
      </c>
      <c r="D316" s="50" t="s">
        <v>56</v>
      </c>
      <c r="E316" s="50" t="s">
        <v>96</v>
      </c>
      <c r="F316" s="60">
        <f t="shared" ca="1" si="4"/>
        <v>229523</v>
      </c>
      <c r="G316" s="60">
        <f ca="1">Tabla1[[#This Row],[Valor Proyectado 2019]]*RANDBETWEEN(75,115)/100</f>
        <v>215751.62</v>
      </c>
      <c r="H316" s="60">
        <f ca="1">Tabla1[[#This Row],[Valor Realizado 2019
]]*RANDBETWEEN(70,105)/100</f>
        <v>220066.65239999999</v>
      </c>
    </row>
    <row r="317" spans="2:8" ht="15" customHeight="1" x14ac:dyDescent="0.2">
      <c r="B317" s="49" t="s">
        <v>35</v>
      </c>
      <c r="C317" s="50" t="s">
        <v>75</v>
      </c>
      <c r="D317" s="50" t="s">
        <v>57</v>
      </c>
      <c r="E317" s="50" t="s">
        <v>97</v>
      </c>
      <c r="F317" s="60">
        <f t="shared" ca="1" si="4"/>
        <v>104271</v>
      </c>
      <c r="G317" s="60">
        <f ca="1">Tabla1[[#This Row],[Valor Proyectado 2019]]*RANDBETWEEN(75,115)/100</f>
        <v>103228.29</v>
      </c>
      <c r="H317" s="60">
        <f ca="1">Tabla1[[#This Row],[Valor Realizado 2019
]]*RANDBETWEEN(70,105)/100</f>
        <v>107357.4216</v>
      </c>
    </row>
    <row r="318" spans="2:8" ht="15" customHeight="1" x14ac:dyDescent="0.2">
      <c r="B318" s="49" t="s">
        <v>35</v>
      </c>
      <c r="C318" s="50" t="s">
        <v>76</v>
      </c>
      <c r="D318" s="50" t="s">
        <v>58</v>
      </c>
      <c r="E318" s="50" t="s">
        <v>98</v>
      </c>
      <c r="F318" s="60">
        <f t="shared" ca="1" si="4"/>
        <v>277254</v>
      </c>
      <c r="G318" s="60">
        <f ca="1">Tabla1[[#This Row],[Valor Proyectado 2019]]*RANDBETWEEN(75,115)/100</f>
        <v>280026.53999999998</v>
      </c>
      <c r="H318" s="60">
        <f ca="1">Tabla1[[#This Row],[Valor Realizado 2019
]]*RANDBETWEEN(70,105)/100</f>
        <v>291227.60159999994</v>
      </c>
    </row>
    <row r="319" spans="2:8" ht="15" customHeight="1" x14ac:dyDescent="0.2">
      <c r="B319" s="49" t="s">
        <v>35</v>
      </c>
      <c r="C319" s="50" t="s">
        <v>77</v>
      </c>
      <c r="D319" s="50" t="s">
        <v>59</v>
      </c>
      <c r="E319" s="50" t="s">
        <v>99</v>
      </c>
      <c r="F319" s="60">
        <f t="shared" ca="1" si="4"/>
        <v>237005</v>
      </c>
      <c r="G319" s="60">
        <f ca="1">Tabla1[[#This Row],[Valor Proyectado 2019]]*RANDBETWEEN(75,115)/100</f>
        <v>267815.65000000002</v>
      </c>
      <c r="H319" s="60">
        <f ca="1">Tabla1[[#This Row],[Valor Realizado 2019
]]*RANDBETWEEN(70,105)/100</f>
        <v>243712.24150000003</v>
      </c>
    </row>
    <row r="320" spans="2:8" ht="15" customHeight="1" x14ac:dyDescent="0.2">
      <c r="B320" s="49" t="s">
        <v>35</v>
      </c>
      <c r="C320" s="50" t="s">
        <v>78</v>
      </c>
      <c r="D320" s="50" t="s">
        <v>56</v>
      </c>
      <c r="E320" s="50" t="s">
        <v>100</v>
      </c>
      <c r="F320" s="60">
        <f t="shared" ca="1" si="4"/>
        <v>117388</v>
      </c>
      <c r="G320" s="60">
        <f ca="1">Tabla1[[#This Row],[Valor Proyectado 2019]]*RANDBETWEEN(75,115)/100</f>
        <v>106823.08</v>
      </c>
      <c r="H320" s="60">
        <f ca="1">Tabla1[[#This Row],[Valor Realizado 2019
]]*RANDBETWEEN(70,105)/100</f>
        <v>102550.1568</v>
      </c>
    </row>
    <row r="321" spans="2:8" ht="15" customHeight="1" x14ac:dyDescent="0.2">
      <c r="B321" s="49" t="s">
        <v>35</v>
      </c>
      <c r="C321" s="50" t="s">
        <v>79</v>
      </c>
      <c r="D321" s="50" t="s">
        <v>57</v>
      </c>
      <c r="E321" s="50" t="s">
        <v>101</v>
      </c>
      <c r="F321" s="60">
        <f t="shared" ca="1" si="4"/>
        <v>240591</v>
      </c>
      <c r="G321" s="60">
        <f ca="1">Tabla1[[#This Row],[Valor Proyectado 2019]]*RANDBETWEEN(75,115)/100</f>
        <v>269461.92</v>
      </c>
      <c r="H321" s="60">
        <f ca="1">Tabla1[[#This Row],[Valor Realizado 2019
]]*RANDBETWEEN(70,105)/100</f>
        <v>231737.25119999997</v>
      </c>
    </row>
    <row r="322" spans="2:8" ht="15" customHeight="1" x14ac:dyDescent="0.2">
      <c r="B322" s="49" t="s">
        <v>35</v>
      </c>
      <c r="C322" s="50" t="s">
        <v>80</v>
      </c>
      <c r="D322" s="50" t="s">
        <v>58</v>
      </c>
      <c r="E322" s="50" t="s">
        <v>102</v>
      </c>
      <c r="F322" s="60">
        <f t="shared" ca="1" si="4"/>
        <v>117644</v>
      </c>
      <c r="G322" s="60">
        <f ca="1">Tabla1[[#This Row],[Valor Proyectado 2019]]*RANDBETWEEN(75,115)/100</f>
        <v>103526.72</v>
      </c>
      <c r="H322" s="60">
        <f ca="1">Tabla1[[#This Row],[Valor Realizado 2019
]]*RANDBETWEEN(70,105)/100</f>
        <v>100420.9184</v>
      </c>
    </row>
    <row r="323" spans="2:8" ht="15" customHeight="1" x14ac:dyDescent="0.2">
      <c r="B323" s="49" t="s">
        <v>35</v>
      </c>
      <c r="C323" s="50" t="s">
        <v>81</v>
      </c>
      <c r="D323" s="50" t="s">
        <v>59</v>
      </c>
      <c r="E323" s="50" t="s">
        <v>103</v>
      </c>
      <c r="F323" s="60">
        <f t="shared" ca="1" si="4"/>
        <v>191319</v>
      </c>
      <c r="G323" s="60">
        <f ca="1">Tabla1[[#This Row],[Valor Proyectado 2019]]*RANDBETWEEN(75,115)/100</f>
        <v>183666.24</v>
      </c>
      <c r="H323" s="60">
        <f ca="1">Tabla1[[#This Row],[Valor Realizado 2019
]]*RANDBETWEEN(70,105)/100</f>
        <v>189176.22719999999</v>
      </c>
    </row>
    <row r="324" spans="2:8" ht="15" customHeight="1" x14ac:dyDescent="0.2">
      <c r="B324" s="49" t="s">
        <v>35</v>
      </c>
      <c r="C324" s="50" t="s">
        <v>62</v>
      </c>
      <c r="D324" s="50" t="s">
        <v>56</v>
      </c>
      <c r="E324" s="50" t="s">
        <v>104</v>
      </c>
      <c r="F324" s="60">
        <f t="shared" ref="F324:F387" ca="1" si="5">RANDBETWEEN(100000,300000)</f>
        <v>154035</v>
      </c>
      <c r="G324" s="60">
        <f ca="1">Tabla1[[#This Row],[Valor Proyectado 2019]]*RANDBETWEEN(75,115)/100</f>
        <v>143252.54999999999</v>
      </c>
      <c r="H324" s="60">
        <f ca="1">Tabla1[[#This Row],[Valor Realizado 2019
]]*RANDBETWEEN(70,105)/100</f>
        <v>114602.04</v>
      </c>
    </row>
    <row r="325" spans="2:8" ht="15" customHeight="1" x14ac:dyDescent="0.2">
      <c r="B325" s="49" t="s">
        <v>35</v>
      </c>
      <c r="C325" s="50" t="s">
        <v>63</v>
      </c>
      <c r="D325" s="50" t="s">
        <v>57</v>
      </c>
      <c r="E325" s="50" t="s">
        <v>105</v>
      </c>
      <c r="F325" s="60">
        <f t="shared" ca="1" si="5"/>
        <v>243180</v>
      </c>
      <c r="G325" s="60">
        <f ca="1">Tabla1[[#This Row],[Valor Proyectado 2019]]*RANDBETWEEN(75,115)/100</f>
        <v>248043.6</v>
      </c>
      <c r="H325" s="60">
        <f ca="1">Tabla1[[#This Row],[Valor Realizado 2019
]]*RANDBETWEEN(70,105)/100</f>
        <v>230680.54800000001</v>
      </c>
    </row>
    <row r="326" spans="2:8" ht="15" customHeight="1" x14ac:dyDescent="0.2">
      <c r="B326" s="49" t="s">
        <v>36</v>
      </c>
      <c r="C326" s="50" t="s">
        <v>64</v>
      </c>
      <c r="D326" s="50" t="s">
        <v>58</v>
      </c>
      <c r="E326" s="50" t="s">
        <v>106</v>
      </c>
      <c r="F326" s="60">
        <f t="shared" ca="1" si="5"/>
        <v>181240</v>
      </c>
      <c r="G326" s="60">
        <f ca="1">Tabla1[[#This Row],[Valor Proyectado 2019]]*RANDBETWEEN(75,115)/100</f>
        <v>177615.2</v>
      </c>
      <c r="H326" s="60">
        <f ca="1">Tabla1[[#This Row],[Valor Realizado 2019
]]*RANDBETWEEN(70,105)/100</f>
        <v>168734.44</v>
      </c>
    </row>
    <row r="327" spans="2:8" ht="15" customHeight="1" x14ac:dyDescent="0.2">
      <c r="B327" s="49" t="s">
        <v>36</v>
      </c>
      <c r="C327" s="50" t="s">
        <v>65</v>
      </c>
      <c r="D327" s="50" t="s">
        <v>59</v>
      </c>
      <c r="E327" s="50" t="s">
        <v>107</v>
      </c>
      <c r="F327" s="60">
        <f t="shared" ca="1" si="5"/>
        <v>270416</v>
      </c>
      <c r="G327" s="60">
        <f ca="1">Tabla1[[#This Row],[Valor Proyectado 2019]]*RANDBETWEEN(75,115)/100</f>
        <v>202812</v>
      </c>
      <c r="H327" s="60">
        <f ca="1">Tabla1[[#This Row],[Valor Realizado 2019
]]*RANDBETWEEN(70,105)/100</f>
        <v>166305.84</v>
      </c>
    </row>
    <row r="328" spans="2:8" ht="15" customHeight="1" x14ac:dyDescent="0.2">
      <c r="B328" s="49" t="s">
        <v>36</v>
      </c>
      <c r="C328" s="50" t="s">
        <v>66</v>
      </c>
      <c r="D328" s="50" t="s">
        <v>56</v>
      </c>
      <c r="E328" s="50" t="s">
        <v>108</v>
      </c>
      <c r="F328" s="60">
        <f t="shared" ca="1" si="5"/>
        <v>209800</v>
      </c>
      <c r="G328" s="60">
        <f ca="1">Tabla1[[#This Row],[Valor Proyectado 2019]]*RANDBETWEEN(75,115)/100</f>
        <v>205604</v>
      </c>
      <c r="H328" s="60">
        <f ca="1">Tabla1[[#This Row],[Valor Realizado 2019
]]*RANDBETWEEN(70,105)/100</f>
        <v>193267.76</v>
      </c>
    </row>
    <row r="329" spans="2:8" ht="15" customHeight="1" x14ac:dyDescent="0.2">
      <c r="B329" s="49" t="s">
        <v>36</v>
      </c>
      <c r="C329" s="50" t="s">
        <v>67</v>
      </c>
      <c r="D329" s="50" t="s">
        <v>57</v>
      </c>
      <c r="E329" s="50" t="s">
        <v>84</v>
      </c>
      <c r="F329" s="60">
        <f t="shared" ca="1" si="5"/>
        <v>181312</v>
      </c>
      <c r="G329" s="60">
        <f ca="1">Tabla1[[#This Row],[Valor Proyectado 2019]]*RANDBETWEEN(75,115)/100</f>
        <v>188564.48000000001</v>
      </c>
      <c r="H329" s="60">
        <f ca="1">Tabla1[[#This Row],[Valor Realizado 2019
]]*RANDBETWEEN(70,105)/100</f>
        <v>192335.7696</v>
      </c>
    </row>
    <row r="330" spans="2:8" ht="15" customHeight="1" x14ac:dyDescent="0.2">
      <c r="B330" s="49" t="s">
        <v>36</v>
      </c>
      <c r="C330" s="50" t="s">
        <v>68</v>
      </c>
      <c r="D330" s="50" t="s">
        <v>58</v>
      </c>
      <c r="E330" s="50" t="s">
        <v>85</v>
      </c>
      <c r="F330" s="60">
        <f t="shared" ca="1" si="5"/>
        <v>124298</v>
      </c>
      <c r="G330" s="60">
        <f ca="1">Tabla1[[#This Row],[Valor Proyectado 2019]]*RANDBETWEEN(75,115)/100</f>
        <v>142942.70000000001</v>
      </c>
      <c r="H330" s="60">
        <f ca="1">Tabla1[[#This Row],[Valor Realizado 2019
]]*RANDBETWEEN(70,105)/100</f>
        <v>101489.31700000001</v>
      </c>
    </row>
    <row r="331" spans="2:8" ht="15" customHeight="1" x14ac:dyDescent="0.2">
      <c r="B331" s="49" t="s">
        <v>36</v>
      </c>
      <c r="C331" s="50" t="s">
        <v>69</v>
      </c>
      <c r="D331" s="50" t="s">
        <v>59</v>
      </c>
      <c r="E331" s="50" t="s">
        <v>86</v>
      </c>
      <c r="F331" s="60">
        <f t="shared" ca="1" si="5"/>
        <v>227349</v>
      </c>
      <c r="G331" s="60">
        <f ca="1">Tabla1[[#This Row],[Valor Proyectado 2019]]*RANDBETWEEN(75,115)/100</f>
        <v>227349</v>
      </c>
      <c r="H331" s="60">
        <f ca="1">Tabla1[[#This Row],[Valor Realizado 2019
]]*RANDBETWEEN(70,105)/100</f>
        <v>220528.53</v>
      </c>
    </row>
    <row r="332" spans="2:8" ht="15" customHeight="1" x14ac:dyDescent="0.2">
      <c r="B332" s="49" t="s">
        <v>36</v>
      </c>
      <c r="C332" s="50" t="s">
        <v>70</v>
      </c>
      <c r="D332" s="50" t="s">
        <v>56</v>
      </c>
      <c r="E332" s="50" t="s">
        <v>87</v>
      </c>
      <c r="F332" s="60">
        <f t="shared" ca="1" si="5"/>
        <v>147388</v>
      </c>
      <c r="G332" s="60">
        <f ca="1">Tabla1[[#This Row],[Valor Proyectado 2019]]*RANDBETWEEN(75,115)/100</f>
        <v>116436.52</v>
      </c>
      <c r="H332" s="60">
        <f ca="1">Tabla1[[#This Row],[Valor Realizado 2019
]]*RANDBETWEEN(70,105)/100</f>
        <v>109450.3288</v>
      </c>
    </row>
    <row r="333" spans="2:8" ht="15" customHeight="1" x14ac:dyDescent="0.2">
      <c r="B333" s="49" t="s">
        <v>36</v>
      </c>
      <c r="C333" s="50" t="s">
        <v>71</v>
      </c>
      <c r="D333" s="50" t="s">
        <v>57</v>
      </c>
      <c r="E333" s="50" t="s">
        <v>88</v>
      </c>
      <c r="F333" s="60">
        <f t="shared" ca="1" si="5"/>
        <v>120269</v>
      </c>
      <c r="G333" s="60">
        <f ca="1">Tabla1[[#This Row],[Valor Proyectado 2019]]*RANDBETWEEN(75,115)/100</f>
        <v>135903.97</v>
      </c>
      <c r="H333" s="60">
        <f ca="1">Tabla1[[#This Row],[Valor Realizado 2019
]]*RANDBETWEEN(70,105)/100</f>
        <v>100568.9378</v>
      </c>
    </row>
    <row r="334" spans="2:8" ht="15" customHeight="1" x14ac:dyDescent="0.2">
      <c r="B334" s="49" t="s">
        <v>36</v>
      </c>
      <c r="C334" s="50" t="s">
        <v>72</v>
      </c>
      <c r="D334" s="50" t="s">
        <v>58</v>
      </c>
      <c r="E334" s="50" t="s">
        <v>89</v>
      </c>
      <c r="F334" s="60">
        <f t="shared" ca="1" si="5"/>
        <v>237859</v>
      </c>
      <c r="G334" s="60">
        <f ca="1">Tabla1[[#This Row],[Valor Proyectado 2019]]*RANDBETWEEN(75,115)/100</f>
        <v>195044.38</v>
      </c>
      <c r="H334" s="60">
        <f ca="1">Tabla1[[#This Row],[Valor Realizado 2019
]]*RANDBETWEEN(70,105)/100</f>
        <v>146283.285</v>
      </c>
    </row>
    <row r="335" spans="2:8" ht="15" customHeight="1" x14ac:dyDescent="0.2">
      <c r="B335" s="49" t="s">
        <v>36</v>
      </c>
      <c r="C335" s="50" t="s">
        <v>73</v>
      </c>
      <c r="D335" s="50" t="s">
        <v>59</v>
      </c>
      <c r="E335" s="50" t="s">
        <v>90</v>
      </c>
      <c r="F335" s="60">
        <f t="shared" ca="1" si="5"/>
        <v>245042</v>
      </c>
      <c r="G335" s="60">
        <f ca="1">Tabla1[[#This Row],[Valor Proyectado 2019]]*RANDBETWEEN(75,115)/100</f>
        <v>237690.74</v>
      </c>
      <c r="H335" s="60">
        <f ca="1">Tabla1[[#This Row],[Valor Realizado 2019
]]*RANDBETWEEN(70,105)/100</f>
        <v>218675.48079999999</v>
      </c>
    </row>
    <row r="336" spans="2:8" ht="15" customHeight="1" x14ac:dyDescent="0.2">
      <c r="B336" s="49" t="s">
        <v>36</v>
      </c>
      <c r="C336" s="50" t="s">
        <v>74</v>
      </c>
      <c r="D336" s="50" t="s">
        <v>56</v>
      </c>
      <c r="E336" s="50" t="s">
        <v>91</v>
      </c>
      <c r="F336" s="60">
        <f t="shared" ca="1" si="5"/>
        <v>213442</v>
      </c>
      <c r="G336" s="60">
        <f ca="1">Tabla1[[#This Row],[Valor Proyectado 2019]]*RANDBETWEEN(75,115)/100</f>
        <v>224114.1</v>
      </c>
      <c r="H336" s="60">
        <f ca="1">Tabla1[[#This Row],[Valor Realizado 2019
]]*RANDBETWEEN(70,105)/100</f>
        <v>190496.98499999999</v>
      </c>
    </row>
    <row r="337" spans="2:8" ht="15" customHeight="1" x14ac:dyDescent="0.2">
      <c r="B337" s="49" t="s">
        <v>36</v>
      </c>
      <c r="C337" s="50" t="s">
        <v>75</v>
      </c>
      <c r="D337" s="50" t="s">
        <v>57</v>
      </c>
      <c r="E337" s="50" t="s">
        <v>92</v>
      </c>
      <c r="F337" s="60">
        <f t="shared" ca="1" si="5"/>
        <v>116237</v>
      </c>
      <c r="G337" s="60">
        <f ca="1">Tabla1[[#This Row],[Valor Proyectado 2019]]*RANDBETWEEN(75,115)/100</f>
        <v>112749.89</v>
      </c>
      <c r="H337" s="60">
        <f ca="1">Tabla1[[#This Row],[Valor Realizado 2019
]]*RANDBETWEEN(70,105)/100</f>
        <v>96964.905399999989</v>
      </c>
    </row>
    <row r="338" spans="2:8" ht="15" customHeight="1" x14ac:dyDescent="0.2">
      <c r="B338" s="49" t="s">
        <v>36</v>
      </c>
      <c r="C338" s="50" t="s">
        <v>76</v>
      </c>
      <c r="D338" s="50" t="s">
        <v>58</v>
      </c>
      <c r="E338" s="50" t="s">
        <v>93</v>
      </c>
      <c r="F338" s="60">
        <f t="shared" ca="1" si="5"/>
        <v>206303</v>
      </c>
      <c r="G338" s="60">
        <f ca="1">Tabla1[[#This Row],[Valor Proyectado 2019]]*RANDBETWEEN(75,115)/100</f>
        <v>165042.4</v>
      </c>
      <c r="H338" s="60">
        <f ca="1">Tabla1[[#This Row],[Valor Realizado 2019
]]*RANDBETWEEN(70,105)/100</f>
        <v>165042.4</v>
      </c>
    </row>
    <row r="339" spans="2:8" ht="15" customHeight="1" x14ac:dyDescent="0.2">
      <c r="B339" s="49" t="s">
        <v>36</v>
      </c>
      <c r="C339" s="50" t="s">
        <v>77</v>
      </c>
      <c r="D339" s="50" t="s">
        <v>59</v>
      </c>
      <c r="E339" s="50" t="s">
        <v>94</v>
      </c>
      <c r="F339" s="60">
        <f t="shared" ca="1" si="5"/>
        <v>199847</v>
      </c>
      <c r="G339" s="60">
        <f ca="1">Tabla1[[#This Row],[Valor Proyectado 2019]]*RANDBETWEEN(75,115)/100</f>
        <v>211837.82</v>
      </c>
      <c r="H339" s="60">
        <f ca="1">Tabla1[[#This Row],[Valor Realizado 2019
]]*RANDBETWEEN(70,105)/100</f>
        <v>184298.90340000001</v>
      </c>
    </row>
    <row r="340" spans="2:8" ht="15" customHeight="1" x14ac:dyDescent="0.2">
      <c r="B340" s="49" t="s">
        <v>36</v>
      </c>
      <c r="C340" s="50" t="s">
        <v>78</v>
      </c>
      <c r="D340" s="50" t="s">
        <v>56</v>
      </c>
      <c r="E340" s="50" t="s">
        <v>95</v>
      </c>
      <c r="F340" s="60">
        <f t="shared" ca="1" si="5"/>
        <v>237215</v>
      </c>
      <c r="G340" s="60">
        <f ca="1">Tabla1[[#This Row],[Valor Proyectado 2019]]*RANDBETWEEN(75,115)/100</f>
        <v>208749.2</v>
      </c>
      <c r="H340" s="60">
        <f ca="1">Tabla1[[#This Row],[Valor Realizado 2019
]]*RANDBETWEEN(70,105)/100</f>
        <v>179524.31200000001</v>
      </c>
    </row>
    <row r="341" spans="2:8" ht="15" customHeight="1" x14ac:dyDescent="0.2">
      <c r="B341" s="49" t="s">
        <v>36</v>
      </c>
      <c r="C341" s="50" t="s">
        <v>79</v>
      </c>
      <c r="D341" s="50" t="s">
        <v>57</v>
      </c>
      <c r="E341" s="50" t="s">
        <v>96</v>
      </c>
      <c r="F341" s="60">
        <f t="shared" ca="1" si="5"/>
        <v>173435</v>
      </c>
      <c r="G341" s="60">
        <f ca="1">Tabla1[[#This Row],[Valor Proyectado 2019]]*RANDBETWEEN(75,115)/100</f>
        <v>147419.75</v>
      </c>
      <c r="H341" s="60">
        <f ca="1">Tabla1[[#This Row],[Valor Realizado 2019
]]*RANDBETWEEN(70,105)/100</f>
        <v>141522.96</v>
      </c>
    </row>
    <row r="342" spans="2:8" ht="15" customHeight="1" x14ac:dyDescent="0.2">
      <c r="B342" s="49" t="s">
        <v>37</v>
      </c>
      <c r="C342" s="50" t="s">
        <v>80</v>
      </c>
      <c r="D342" s="50" t="s">
        <v>58</v>
      </c>
      <c r="E342" s="50" t="s">
        <v>97</v>
      </c>
      <c r="F342" s="60">
        <f t="shared" ca="1" si="5"/>
        <v>204365</v>
      </c>
      <c r="G342" s="61">
        <f ca="1">Tabla1[[#This Row],[Valor Proyectado 2019]]*RANDBETWEEN(75,115)/100</f>
        <v>230932.45</v>
      </c>
      <c r="H342" s="61">
        <f ca="1">Tabla1[[#This Row],[Valor Realizado 2019
]]*RANDBETWEEN(70,105)/100</f>
        <v>217076.503</v>
      </c>
    </row>
    <row r="343" spans="2:8" ht="15" customHeight="1" x14ac:dyDescent="0.2">
      <c r="B343" s="49" t="s">
        <v>37</v>
      </c>
      <c r="C343" s="50" t="s">
        <v>81</v>
      </c>
      <c r="D343" s="50" t="s">
        <v>59</v>
      </c>
      <c r="E343" s="50" t="s">
        <v>98</v>
      </c>
      <c r="F343" s="60">
        <f t="shared" ca="1" si="5"/>
        <v>166014</v>
      </c>
      <c r="G343" s="60">
        <f ca="1">Tabla1[[#This Row],[Valor Proyectado 2019]]*RANDBETWEEN(75,115)/100</f>
        <v>187595.82</v>
      </c>
      <c r="H343" s="60">
        <f ca="1">Tabla1[[#This Row],[Valor Realizado 2019
]]*RANDBETWEEN(70,105)/100</f>
        <v>163208.3634</v>
      </c>
    </row>
    <row r="344" spans="2:8" ht="15" customHeight="1" x14ac:dyDescent="0.2">
      <c r="B344" s="49" t="s">
        <v>37</v>
      </c>
      <c r="C344" s="50" t="s">
        <v>62</v>
      </c>
      <c r="D344" s="50" t="s">
        <v>56</v>
      </c>
      <c r="E344" s="50" t="s">
        <v>99</v>
      </c>
      <c r="F344" s="60">
        <f t="shared" ca="1" si="5"/>
        <v>273882</v>
      </c>
      <c r="G344" s="60">
        <f ca="1">Tabla1[[#This Row],[Valor Proyectado 2019]]*RANDBETWEEN(75,115)/100</f>
        <v>205411.5</v>
      </c>
      <c r="H344" s="60">
        <f ca="1">Tabla1[[#This Row],[Valor Realizado 2019
]]*RANDBETWEEN(70,105)/100</f>
        <v>154058.625</v>
      </c>
    </row>
    <row r="345" spans="2:8" ht="15" customHeight="1" x14ac:dyDescent="0.2">
      <c r="B345" s="49" t="s">
        <v>37</v>
      </c>
      <c r="C345" s="50" t="s">
        <v>63</v>
      </c>
      <c r="D345" s="50" t="s">
        <v>57</v>
      </c>
      <c r="E345" s="50" t="s">
        <v>100</v>
      </c>
      <c r="F345" s="60">
        <f t="shared" ca="1" si="5"/>
        <v>232291</v>
      </c>
      <c r="G345" s="60">
        <f ca="1">Tabla1[[#This Row],[Valor Proyectado 2019]]*RANDBETWEEN(75,115)/100</f>
        <v>209061.9</v>
      </c>
      <c r="H345" s="60">
        <f ca="1">Tabla1[[#This Row],[Valor Realizado 2019
]]*RANDBETWEEN(70,105)/100</f>
        <v>196518.18599999999</v>
      </c>
    </row>
    <row r="346" spans="2:8" ht="15" customHeight="1" x14ac:dyDescent="0.2">
      <c r="B346" s="49" t="s">
        <v>37</v>
      </c>
      <c r="C346" s="50" t="s">
        <v>64</v>
      </c>
      <c r="D346" s="50" t="s">
        <v>58</v>
      </c>
      <c r="E346" s="50" t="s">
        <v>101</v>
      </c>
      <c r="F346" s="60">
        <f t="shared" ca="1" si="5"/>
        <v>154438</v>
      </c>
      <c r="G346" s="60">
        <f ca="1">Tabla1[[#This Row],[Valor Proyectado 2019]]*RANDBETWEEN(75,115)/100</f>
        <v>134361.06</v>
      </c>
      <c r="H346" s="60">
        <f ca="1">Tabla1[[#This Row],[Valor Realizado 2019
]]*RANDBETWEEN(70,105)/100</f>
        <v>107488.84800000001</v>
      </c>
    </row>
    <row r="347" spans="2:8" ht="15" customHeight="1" x14ac:dyDescent="0.2">
      <c r="B347" s="49" t="s">
        <v>37</v>
      </c>
      <c r="C347" s="50" t="s">
        <v>65</v>
      </c>
      <c r="D347" s="50" t="s">
        <v>59</v>
      </c>
      <c r="E347" s="50" t="s">
        <v>102</v>
      </c>
      <c r="F347" s="60">
        <f t="shared" ca="1" si="5"/>
        <v>191429</v>
      </c>
      <c r="G347" s="60">
        <f ca="1">Tabla1[[#This Row],[Valor Proyectado 2019]]*RANDBETWEEN(75,115)/100</f>
        <v>191429</v>
      </c>
      <c r="H347" s="60">
        <f ca="1">Tabla1[[#This Row],[Valor Realizado 2019
]]*RANDBETWEEN(70,105)/100</f>
        <v>187600.42</v>
      </c>
    </row>
    <row r="348" spans="2:8" ht="15" customHeight="1" x14ac:dyDescent="0.2">
      <c r="B348" s="49" t="s">
        <v>37</v>
      </c>
      <c r="C348" s="50" t="s">
        <v>66</v>
      </c>
      <c r="D348" s="50" t="s">
        <v>56</v>
      </c>
      <c r="E348" s="50" t="s">
        <v>103</v>
      </c>
      <c r="F348" s="60">
        <f t="shared" ca="1" si="5"/>
        <v>111791</v>
      </c>
      <c r="G348" s="60">
        <f ca="1">Tabla1[[#This Row],[Valor Proyectado 2019]]*RANDBETWEEN(75,115)/100</f>
        <v>126323.83</v>
      </c>
      <c r="H348" s="60">
        <f ca="1">Tabla1[[#This Row],[Valor Realizado 2019
]]*RANDBETWEEN(70,105)/100</f>
        <v>114954.6853</v>
      </c>
    </row>
    <row r="349" spans="2:8" ht="15" customHeight="1" x14ac:dyDescent="0.2">
      <c r="B349" s="49" t="s">
        <v>37</v>
      </c>
      <c r="C349" s="50" t="s">
        <v>67</v>
      </c>
      <c r="D349" s="50" t="s">
        <v>57</v>
      </c>
      <c r="E349" s="50" t="s">
        <v>104</v>
      </c>
      <c r="F349" s="60">
        <f t="shared" ca="1" si="5"/>
        <v>261509</v>
      </c>
      <c r="G349" s="60">
        <f ca="1">Tabla1[[#This Row],[Valor Proyectado 2019]]*RANDBETWEEN(75,115)/100</f>
        <v>256278.82</v>
      </c>
      <c r="H349" s="60">
        <f ca="1">Tabla1[[#This Row],[Valor Realizado 2019
]]*RANDBETWEEN(70,105)/100</f>
        <v>256278.82</v>
      </c>
    </row>
    <row r="350" spans="2:8" ht="15" customHeight="1" x14ac:dyDescent="0.2">
      <c r="B350" s="49" t="s">
        <v>37</v>
      </c>
      <c r="C350" s="50" t="s">
        <v>68</v>
      </c>
      <c r="D350" s="50" t="s">
        <v>58</v>
      </c>
      <c r="E350" s="50" t="s">
        <v>105</v>
      </c>
      <c r="F350" s="60">
        <f t="shared" ca="1" si="5"/>
        <v>175252</v>
      </c>
      <c r="G350" s="61">
        <f ca="1">Tabla1[[#This Row],[Valor Proyectado 2019]]*RANDBETWEEN(75,115)/100</f>
        <v>134944.04</v>
      </c>
      <c r="H350" s="61">
        <f ca="1">Tabla1[[#This Row],[Valor Realizado 2019
]]*RANDBETWEEN(70,105)/100</f>
        <v>106605.7916</v>
      </c>
    </row>
    <row r="351" spans="2:8" ht="15" customHeight="1" x14ac:dyDescent="0.2">
      <c r="B351" s="49" t="s">
        <v>37</v>
      </c>
      <c r="C351" s="50" t="s">
        <v>69</v>
      </c>
      <c r="D351" s="50" t="s">
        <v>59</v>
      </c>
      <c r="E351" s="50" t="s">
        <v>106</v>
      </c>
      <c r="F351" s="60">
        <f t="shared" ca="1" si="5"/>
        <v>276314</v>
      </c>
      <c r="G351" s="60">
        <f ca="1">Tabla1[[#This Row],[Valor Proyectado 2019]]*RANDBETWEEN(75,115)/100</f>
        <v>212761.78</v>
      </c>
      <c r="H351" s="60">
        <f ca="1">Tabla1[[#This Row],[Valor Realizado 2019
]]*RANDBETWEEN(70,105)/100</f>
        <v>204251.3088</v>
      </c>
    </row>
    <row r="352" spans="2:8" ht="15" customHeight="1" x14ac:dyDescent="0.2">
      <c r="B352" s="49" t="s">
        <v>37</v>
      </c>
      <c r="C352" s="50" t="s">
        <v>70</v>
      </c>
      <c r="D352" s="50" t="s">
        <v>56</v>
      </c>
      <c r="E352" s="50" t="s">
        <v>107</v>
      </c>
      <c r="F352" s="60">
        <f t="shared" ca="1" si="5"/>
        <v>160205</v>
      </c>
      <c r="G352" s="60">
        <f ca="1">Tabla1[[#This Row],[Valor Proyectado 2019]]*RANDBETWEEN(75,115)/100</f>
        <v>174623.45</v>
      </c>
      <c r="H352" s="60">
        <f ca="1">Tabla1[[#This Row],[Valor Realizado 2019
]]*RANDBETWEEN(70,105)/100</f>
        <v>123982.64950000001</v>
      </c>
    </row>
    <row r="353" spans="2:8" ht="15" customHeight="1" x14ac:dyDescent="0.2">
      <c r="B353" s="49" t="s">
        <v>37</v>
      </c>
      <c r="C353" s="50" t="s">
        <v>71</v>
      </c>
      <c r="D353" s="50" t="s">
        <v>57</v>
      </c>
      <c r="E353" s="50" t="s">
        <v>108</v>
      </c>
      <c r="F353" s="60">
        <f t="shared" ca="1" si="5"/>
        <v>147527</v>
      </c>
      <c r="G353" s="60">
        <f ca="1">Tabla1[[#This Row],[Valor Proyectado 2019]]*RANDBETWEEN(75,115)/100</f>
        <v>123922.68</v>
      </c>
      <c r="H353" s="60">
        <f ca="1">Tabla1[[#This Row],[Valor Realizado 2019
]]*RANDBETWEEN(70,105)/100</f>
        <v>90463.556399999987</v>
      </c>
    </row>
    <row r="354" spans="2:8" ht="15" customHeight="1" x14ac:dyDescent="0.2">
      <c r="B354" s="49" t="s">
        <v>37</v>
      </c>
      <c r="C354" s="50" t="s">
        <v>72</v>
      </c>
      <c r="D354" s="50" t="s">
        <v>58</v>
      </c>
      <c r="E354" s="50" t="s">
        <v>84</v>
      </c>
      <c r="F354" s="60">
        <f t="shared" ca="1" si="5"/>
        <v>161117</v>
      </c>
      <c r="G354" s="60">
        <f ca="1">Tabla1[[#This Row],[Valor Proyectado 2019]]*RANDBETWEEN(75,115)/100</f>
        <v>167561.68</v>
      </c>
      <c r="H354" s="60">
        <f ca="1">Tabla1[[#This Row],[Valor Realizado 2019
]]*RANDBETWEEN(70,105)/100</f>
        <v>135724.9608</v>
      </c>
    </row>
    <row r="355" spans="2:8" ht="15" customHeight="1" x14ac:dyDescent="0.2">
      <c r="B355" s="49" t="s">
        <v>37</v>
      </c>
      <c r="C355" s="50" t="s">
        <v>73</v>
      </c>
      <c r="D355" s="50" t="s">
        <v>59</v>
      </c>
      <c r="E355" s="50" t="s">
        <v>85</v>
      </c>
      <c r="F355" s="60">
        <f t="shared" ca="1" si="5"/>
        <v>214875</v>
      </c>
      <c r="G355" s="61">
        <f ca="1">Tabla1[[#This Row],[Valor Proyectado 2019]]*RANDBETWEEN(75,115)/100</f>
        <v>238511.25</v>
      </c>
      <c r="H355" s="61">
        <f ca="1">Tabla1[[#This Row],[Valor Realizado 2019
]]*RANDBETWEEN(70,105)/100</f>
        <v>169342.98749999999</v>
      </c>
    </row>
    <row r="356" spans="2:8" ht="15" customHeight="1" x14ac:dyDescent="0.2">
      <c r="B356" s="49" t="s">
        <v>37</v>
      </c>
      <c r="C356" s="50" t="s">
        <v>74</v>
      </c>
      <c r="D356" s="50" t="s">
        <v>56</v>
      </c>
      <c r="E356" s="50" t="s">
        <v>86</v>
      </c>
      <c r="F356" s="60">
        <f t="shared" ca="1" si="5"/>
        <v>101034</v>
      </c>
      <c r="G356" s="60">
        <f ca="1">Tabla1[[#This Row],[Valor Proyectado 2019]]*RANDBETWEEN(75,115)/100</f>
        <v>110127.06</v>
      </c>
      <c r="H356" s="60">
        <f ca="1">Tabla1[[#This Row],[Valor Realizado 2019
]]*RANDBETWEEN(70,105)/100</f>
        <v>83696.565600000002</v>
      </c>
    </row>
    <row r="357" spans="2:8" ht="15" customHeight="1" x14ac:dyDescent="0.2">
      <c r="B357" s="49" t="s">
        <v>37</v>
      </c>
      <c r="C357" s="50" t="s">
        <v>75</v>
      </c>
      <c r="D357" s="50" t="s">
        <v>57</v>
      </c>
      <c r="E357" s="50" t="s">
        <v>87</v>
      </c>
      <c r="F357" s="60">
        <f t="shared" ca="1" si="5"/>
        <v>208896</v>
      </c>
      <c r="G357" s="61">
        <f ca="1">Tabla1[[#This Row],[Valor Proyectado 2019]]*RANDBETWEEN(75,115)/100</f>
        <v>190095.35999999999</v>
      </c>
      <c r="H357" s="61">
        <f ca="1">Tabla1[[#This Row],[Valor Realizado 2019
]]*RANDBETWEEN(70,105)/100</f>
        <v>184392.49919999999</v>
      </c>
    </row>
    <row r="358" spans="2:8" ht="15" customHeight="1" x14ac:dyDescent="0.2">
      <c r="B358" s="49" t="s">
        <v>37</v>
      </c>
      <c r="C358" s="50" t="s">
        <v>76</v>
      </c>
      <c r="D358" s="50" t="s">
        <v>58</v>
      </c>
      <c r="E358" s="50" t="s">
        <v>88</v>
      </c>
      <c r="F358" s="60">
        <f t="shared" ca="1" si="5"/>
        <v>149959</v>
      </c>
      <c r="G358" s="61">
        <f ca="1">Tabla1[[#This Row],[Valor Proyectado 2019]]*RANDBETWEEN(75,115)/100</f>
        <v>142461.04999999999</v>
      </c>
      <c r="H358" s="61">
        <f ca="1">Tabla1[[#This Row],[Valor Realizado 2019
]]*RANDBETWEEN(70,105)/100</f>
        <v>118242.67149999998</v>
      </c>
    </row>
    <row r="359" spans="2:8" ht="15" customHeight="1" x14ac:dyDescent="0.2">
      <c r="B359" s="49" t="s">
        <v>38</v>
      </c>
      <c r="C359" s="50" t="s">
        <v>77</v>
      </c>
      <c r="D359" s="50" t="s">
        <v>59</v>
      </c>
      <c r="E359" s="50" t="s">
        <v>89</v>
      </c>
      <c r="F359" s="60">
        <f t="shared" ca="1" si="5"/>
        <v>200336</v>
      </c>
      <c r="G359" s="60">
        <f ca="1">Tabla1[[#This Row],[Valor Proyectado 2019]]*RANDBETWEEN(75,115)/100</f>
        <v>166278.88</v>
      </c>
      <c r="H359" s="60">
        <f ca="1">Tabla1[[#This Row],[Valor Realizado 2019
]]*RANDBETWEEN(70,105)/100</f>
        <v>159627.7248</v>
      </c>
    </row>
    <row r="360" spans="2:8" ht="15" customHeight="1" x14ac:dyDescent="0.2">
      <c r="B360" s="49" t="s">
        <v>38</v>
      </c>
      <c r="C360" s="50" t="s">
        <v>78</v>
      </c>
      <c r="D360" s="50" t="s">
        <v>56</v>
      </c>
      <c r="E360" s="50" t="s">
        <v>90</v>
      </c>
      <c r="F360" s="60">
        <f t="shared" ca="1" si="5"/>
        <v>155695</v>
      </c>
      <c r="G360" s="60">
        <f ca="1">Tabla1[[#This Row],[Valor Proyectado 2019]]*RANDBETWEEN(75,115)/100</f>
        <v>151024.15</v>
      </c>
      <c r="H360" s="60">
        <f ca="1">Tabla1[[#This Row],[Valor Realizado 2019
]]*RANDBETWEEN(70,105)/100</f>
        <v>116288.5955</v>
      </c>
    </row>
    <row r="361" spans="2:8" ht="15" customHeight="1" x14ac:dyDescent="0.2">
      <c r="B361" s="49" t="s">
        <v>38</v>
      </c>
      <c r="C361" s="50" t="s">
        <v>79</v>
      </c>
      <c r="D361" s="50" t="s">
        <v>57</v>
      </c>
      <c r="E361" s="50" t="s">
        <v>91</v>
      </c>
      <c r="F361" s="60">
        <f t="shared" ca="1" si="5"/>
        <v>184177</v>
      </c>
      <c r="G361" s="60">
        <f ca="1">Tabla1[[#This Row],[Valor Proyectado 2019]]*RANDBETWEEN(75,115)/100</f>
        <v>158392.22</v>
      </c>
      <c r="H361" s="60">
        <f ca="1">Tabla1[[#This Row],[Valor Realizado 2019
]]*RANDBETWEEN(70,105)/100</f>
        <v>129881.62040000001</v>
      </c>
    </row>
    <row r="362" spans="2:8" ht="15" customHeight="1" x14ac:dyDescent="0.2">
      <c r="B362" s="49" t="s">
        <v>38</v>
      </c>
      <c r="C362" s="50" t="s">
        <v>80</v>
      </c>
      <c r="D362" s="50" t="s">
        <v>58</v>
      </c>
      <c r="E362" s="50" t="s">
        <v>92</v>
      </c>
      <c r="F362" s="60">
        <f t="shared" ca="1" si="5"/>
        <v>259181</v>
      </c>
      <c r="G362" s="60">
        <f ca="1">Tabla1[[#This Row],[Valor Proyectado 2019]]*RANDBETWEEN(75,115)/100</f>
        <v>259181</v>
      </c>
      <c r="H362" s="60">
        <f ca="1">Tabla1[[#This Row],[Valor Realizado 2019
]]*RANDBETWEEN(70,105)/100</f>
        <v>199569.37</v>
      </c>
    </row>
    <row r="363" spans="2:8" ht="15" customHeight="1" x14ac:dyDescent="0.2">
      <c r="B363" s="49" t="s">
        <v>38</v>
      </c>
      <c r="C363" s="50" t="s">
        <v>81</v>
      </c>
      <c r="D363" s="50" t="s">
        <v>59</v>
      </c>
      <c r="E363" s="50" t="s">
        <v>93</v>
      </c>
      <c r="F363" s="60">
        <f t="shared" ca="1" si="5"/>
        <v>108028</v>
      </c>
      <c r="G363" s="60">
        <f ca="1">Tabla1[[#This Row],[Valor Proyectado 2019]]*RANDBETWEEN(75,115)/100</f>
        <v>108028</v>
      </c>
      <c r="H363" s="60">
        <f ca="1">Tabla1[[#This Row],[Valor Realizado 2019
]]*RANDBETWEEN(70,105)/100</f>
        <v>82101.279999999999</v>
      </c>
    </row>
    <row r="364" spans="2:8" ht="15" customHeight="1" x14ac:dyDescent="0.2">
      <c r="B364" s="49" t="s">
        <v>38</v>
      </c>
      <c r="C364" s="50" t="s">
        <v>62</v>
      </c>
      <c r="D364" s="50" t="s">
        <v>56</v>
      </c>
      <c r="E364" s="50" t="s">
        <v>94</v>
      </c>
      <c r="F364" s="60">
        <f t="shared" ca="1" si="5"/>
        <v>237029</v>
      </c>
      <c r="G364" s="60">
        <f ca="1">Tabla1[[#This Row],[Valor Proyectado 2019]]*RANDBETWEEN(75,115)/100</f>
        <v>196734.07</v>
      </c>
      <c r="H364" s="60">
        <f ca="1">Tabla1[[#This Row],[Valor Realizado 2019
]]*RANDBETWEEN(70,105)/100</f>
        <v>188864.70719999998</v>
      </c>
    </row>
    <row r="365" spans="2:8" ht="15" customHeight="1" x14ac:dyDescent="0.2">
      <c r="B365" s="49" t="s">
        <v>38</v>
      </c>
      <c r="C365" s="50" t="s">
        <v>63</v>
      </c>
      <c r="D365" s="50" t="s">
        <v>57</v>
      </c>
      <c r="E365" s="50" t="s">
        <v>95</v>
      </c>
      <c r="F365" s="60">
        <f t="shared" ca="1" si="5"/>
        <v>130585</v>
      </c>
      <c r="G365" s="60">
        <f ca="1">Tabla1[[#This Row],[Valor Proyectado 2019]]*RANDBETWEEN(75,115)/100</f>
        <v>107079.7</v>
      </c>
      <c r="H365" s="60">
        <f ca="1">Tabla1[[#This Row],[Valor Realizado 2019
]]*RANDBETWEEN(70,105)/100</f>
        <v>93159.339000000007</v>
      </c>
    </row>
    <row r="366" spans="2:8" ht="15" customHeight="1" x14ac:dyDescent="0.2">
      <c r="B366" s="49" t="s">
        <v>38</v>
      </c>
      <c r="C366" s="50" t="s">
        <v>64</v>
      </c>
      <c r="D366" s="50" t="s">
        <v>58</v>
      </c>
      <c r="E366" s="50" t="s">
        <v>96</v>
      </c>
      <c r="F366" s="60">
        <f t="shared" ca="1" si="5"/>
        <v>214442</v>
      </c>
      <c r="G366" s="60">
        <f ca="1">Tabla1[[#This Row],[Valor Proyectado 2019]]*RANDBETWEEN(75,115)/100</f>
        <v>233741.78</v>
      </c>
      <c r="H366" s="60">
        <f ca="1">Tabla1[[#This Row],[Valor Realizado 2019
]]*RANDBETWEEN(70,105)/100</f>
        <v>226729.52660000001</v>
      </c>
    </row>
    <row r="367" spans="2:8" ht="15" customHeight="1" x14ac:dyDescent="0.2">
      <c r="B367" s="49" t="s">
        <v>38</v>
      </c>
      <c r="C367" s="50" t="s">
        <v>65</v>
      </c>
      <c r="D367" s="50" t="s">
        <v>59</v>
      </c>
      <c r="E367" s="50" t="s">
        <v>97</v>
      </c>
      <c r="F367" s="60">
        <f t="shared" ca="1" si="5"/>
        <v>144794</v>
      </c>
      <c r="G367" s="60">
        <f ca="1">Tabla1[[#This Row],[Valor Proyectado 2019]]*RANDBETWEEN(75,115)/100</f>
        <v>156377.51999999999</v>
      </c>
      <c r="H367" s="60">
        <f ca="1">Tabla1[[#This Row],[Valor Realizado 2019
]]*RANDBETWEEN(70,105)/100</f>
        <v>157941.29519999999</v>
      </c>
    </row>
    <row r="368" spans="2:8" ht="15" customHeight="1" x14ac:dyDescent="0.2">
      <c r="B368" s="49" t="s">
        <v>38</v>
      </c>
      <c r="C368" s="50" t="s">
        <v>66</v>
      </c>
      <c r="D368" s="50" t="s">
        <v>56</v>
      </c>
      <c r="E368" s="50" t="s">
        <v>98</v>
      </c>
      <c r="F368" s="60">
        <f t="shared" ca="1" si="5"/>
        <v>202518</v>
      </c>
      <c r="G368" s="60">
        <f ca="1">Tabla1[[#This Row],[Valor Proyectado 2019]]*RANDBETWEEN(75,115)/100</f>
        <v>168089.94</v>
      </c>
      <c r="H368" s="60">
        <f ca="1">Tabla1[[#This Row],[Valor Realizado 2019
]]*RANDBETWEEN(70,105)/100</f>
        <v>122705.65620000001</v>
      </c>
    </row>
    <row r="369" spans="2:8" ht="15" customHeight="1" x14ac:dyDescent="0.2">
      <c r="B369" s="49" t="s">
        <v>38</v>
      </c>
      <c r="C369" s="50" t="s">
        <v>67</v>
      </c>
      <c r="D369" s="50" t="s">
        <v>57</v>
      </c>
      <c r="E369" s="50" t="s">
        <v>99</v>
      </c>
      <c r="F369" s="60">
        <f t="shared" ca="1" si="5"/>
        <v>239408</v>
      </c>
      <c r="G369" s="60">
        <f ca="1">Tabla1[[#This Row],[Valor Proyectado 2019]]*RANDBETWEEN(75,115)/100</f>
        <v>260954.72</v>
      </c>
      <c r="H369" s="60">
        <f ca="1">Tabla1[[#This Row],[Valor Realizado 2019
]]*RANDBETWEEN(70,105)/100</f>
        <v>193106.49280000001</v>
      </c>
    </row>
    <row r="370" spans="2:8" ht="15" customHeight="1" x14ac:dyDescent="0.2">
      <c r="B370" s="49" t="s">
        <v>38</v>
      </c>
      <c r="C370" s="50" t="s">
        <v>68</v>
      </c>
      <c r="D370" s="50" t="s">
        <v>58</v>
      </c>
      <c r="E370" s="50" t="s">
        <v>100</v>
      </c>
      <c r="F370" s="60">
        <f t="shared" ca="1" si="5"/>
        <v>221368</v>
      </c>
      <c r="G370" s="60">
        <f ca="1">Tabla1[[#This Row],[Valor Proyectado 2019]]*RANDBETWEEN(75,115)/100</f>
        <v>170453.36</v>
      </c>
      <c r="H370" s="60">
        <f ca="1">Tabla1[[#This Row],[Valor Realizado 2019
]]*RANDBETWEEN(70,105)/100</f>
        <v>141476.28879999998</v>
      </c>
    </row>
    <row r="371" spans="2:8" ht="15" customHeight="1" x14ac:dyDescent="0.2">
      <c r="B371" s="49" t="s">
        <v>38</v>
      </c>
      <c r="C371" s="50" t="s">
        <v>69</v>
      </c>
      <c r="D371" s="50" t="s">
        <v>59</v>
      </c>
      <c r="E371" s="50" t="s">
        <v>101</v>
      </c>
      <c r="F371" s="60">
        <f t="shared" ca="1" si="5"/>
        <v>173953</v>
      </c>
      <c r="G371" s="60">
        <f ca="1">Tabla1[[#This Row],[Valor Proyectado 2019]]*RANDBETWEEN(75,115)/100</f>
        <v>194827.36</v>
      </c>
      <c r="H371" s="60">
        <f ca="1">Tabla1[[#This Row],[Valor Realizado 2019
]]*RANDBETWEEN(70,105)/100</f>
        <v>167551.52959999998</v>
      </c>
    </row>
    <row r="372" spans="2:8" ht="15" customHeight="1" x14ac:dyDescent="0.2">
      <c r="B372" s="49" t="s">
        <v>38</v>
      </c>
      <c r="C372" s="50" t="s">
        <v>70</v>
      </c>
      <c r="D372" s="50" t="s">
        <v>56</v>
      </c>
      <c r="E372" s="50" t="s">
        <v>102</v>
      </c>
      <c r="F372" s="60">
        <f t="shared" ca="1" si="5"/>
        <v>225983</v>
      </c>
      <c r="G372" s="60">
        <f ca="1">Tabla1[[#This Row],[Valor Proyectado 2019]]*RANDBETWEEN(75,115)/100</f>
        <v>207904.36</v>
      </c>
      <c r="H372" s="60">
        <f ca="1">Tabla1[[#This Row],[Valor Realizado 2019
]]*RANDBETWEEN(70,105)/100</f>
        <v>168402.53159999999</v>
      </c>
    </row>
    <row r="373" spans="2:8" ht="15" customHeight="1" x14ac:dyDescent="0.2">
      <c r="B373" s="49" t="s">
        <v>38</v>
      </c>
      <c r="C373" s="50" t="s">
        <v>71</v>
      </c>
      <c r="D373" s="50" t="s">
        <v>57</v>
      </c>
      <c r="E373" s="50" t="s">
        <v>103</v>
      </c>
      <c r="F373" s="60">
        <f t="shared" ca="1" si="5"/>
        <v>229166</v>
      </c>
      <c r="G373" s="60">
        <f ca="1">Tabla1[[#This Row],[Valor Proyectado 2019]]*RANDBETWEEN(75,115)/100</f>
        <v>224582.68</v>
      </c>
      <c r="H373" s="60">
        <f ca="1">Tabla1[[#This Row],[Valor Realizado 2019
]]*RANDBETWEEN(70,105)/100</f>
        <v>186403.62439999997</v>
      </c>
    </row>
    <row r="374" spans="2:8" ht="15" customHeight="1" x14ac:dyDescent="0.2">
      <c r="B374" s="49" t="s">
        <v>38</v>
      </c>
      <c r="C374" s="50" t="s">
        <v>72</v>
      </c>
      <c r="D374" s="50" t="s">
        <v>58</v>
      </c>
      <c r="E374" s="50" t="s">
        <v>104</v>
      </c>
      <c r="F374" s="60">
        <f t="shared" ca="1" si="5"/>
        <v>127019</v>
      </c>
      <c r="G374" s="60">
        <f ca="1">Tabla1[[#This Row],[Valor Proyectado 2019]]*RANDBETWEEN(75,115)/100</f>
        <v>109236.34</v>
      </c>
      <c r="H374" s="60">
        <f ca="1">Tabla1[[#This Row],[Valor Realizado 2019
]]*RANDBETWEEN(70,105)/100</f>
        <v>109236.34</v>
      </c>
    </row>
    <row r="375" spans="2:8" ht="15" customHeight="1" x14ac:dyDescent="0.2">
      <c r="B375" s="49" t="s">
        <v>38</v>
      </c>
      <c r="C375" s="50" t="s">
        <v>73</v>
      </c>
      <c r="D375" s="50" t="s">
        <v>59</v>
      </c>
      <c r="E375" s="50" t="s">
        <v>105</v>
      </c>
      <c r="F375" s="60">
        <f t="shared" ca="1" si="5"/>
        <v>158050</v>
      </c>
      <c r="G375" s="60">
        <f ca="1">Tabla1[[#This Row],[Valor Proyectado 2019]]*RANDBETWEEN(75,115)/100</f>
        <v>124859.5</v>
      </c>
      <c r="H375" s="60">
        <f ca="1">Tabla1[[#This Row],[Valor Realizado 2019
]]*RANDBETWEEN(70,105)/100</f>
        <v>111124.955</v>
      </c>
    </row>
    <row r="376" spans="2:8" ht="15" customHeight="1" x14ac:dyDescent="0.2">
      <c r="B376" s="49" t="s">
        <v>39</v>
      </c>
      <c r="C376" s="50" t="s">
        <v>74</v>
      </c>
      <c r="D376" s="50" t="s">
        <v>56</v>
      </c>
      <c r="E376" s="50" t="s">
        <v>106</v>
      </c>
      <c r="F376" s="60">
        <f t="shared" ca="1" si="5"/>
        <v>112102</v>
      </c>
      <c r="G376" s="60">
        <f ca="1">Tabla1[[#This Row],[Valor Proyectado 2019]]*RANDBETWEEN(75,115)/100</f>
        <v>90802.62</v>
      </c>
      <c r="H376" s="60">
        <f ca="1">Tabla1[[#This Row],[Valor Realizado 2019
]]*RANDBETWEEN(70,105)/100</f>
        <v>66285.912599999996</v>
      </c>
    </row>
    <row r="377" spans="2:8" ht="15" customHeight="1" x14ac:dyDescent="0.2">
      <c r="B377" s="49" t="s">
        <v>39</v>
      </c>
      <c r="C377" s="50" t="s">
        <v>75</v>
      </c>
      <c r="D377" s="50" t="s">
        <v>57</v>
      </c>
      <c r="E377" s="50" t="s">
        <v>107</v>
      </c>
      <c r="F377" s="60">
        <f t="shared" ca="1" si="5"/>
        <v>156566</v>
      </c>
      <c r="G377" s="60">
        <f ca="1">Tabla1[[#This Row],[Valor Proyectado 2019]]*RANDBETWEEN(75,115)/100</f>
        <v>123687.14</v>
      </c>
      <c r="H377" s="60">
        <f ca="1">Tabla1[[#This Row],[Valor Realizado 2019
]]*RANDBETWEEN(70,105)/100</f>
        <v>89054.7408</v>
      </c>
    </row>
    <row r="378" spans="2:8" ht="15" customHeight="1" x14ac:dyDescent="0.2">
      <c r="B378" s="49" t="s">
        <v>39</v>
      </c>
      <c r="C378" s="50" t="s">
        <v>76</v>
      </c>
      <c r="D378" s="50" t="s">
        <v>58</v>
      </c>
      <c r="E378" s="50" t="s">
        <v>108</v>
      </c>
      <c r="F378" s="60">
        <f t="shared" ca="1" si="5"/>
        <v>208956</v>
      </c>
      <c r="G378" s="60">
        <f ca="1">Tabla1[[#This Row],[Valor Proyectado 2019]]*RANDBETWEEN(75,115)/100</f>
        <v>240299.4</v>
      </c>
      <c r="H378" s="60">
        <f ca="1">Tabla1[[#This Row],[Valor Realizado 2019
]]*RANDBETWEEN(70,105)/100</f>
        <v>189836.52599999998</v>
      </c>
    </row>
    <row r="379" spans="2:8" ht="15" customHeight="1" x14ac:dyDescent="0.2">
      <c r="B379" s="49" t="s">
        <v>39</v>
      </c>
      <c r="C379" s="50" t="s">
        <v>77</v>
      </c>
      <c r="D379" s="50" t="s">
        <v>59</v>
      </c>
      <c r="E379" s="50" t="s">
        <v>84</v>
      </c>
      <c r="F379" s="60">
        <f t="shared" ca="1" si="5"/>
        <v>127654</v>
      </c>
      <c r="G379" s="60">
        <f ca="1">Tabla1[[#This Row],[Valor Proyectado 2019]]*RANDBETWEEN(75,115)/100</f>
        <v>95740.5</v>
      </c>
      <c r="H379" s="60">
        <f ca="1">Tabla1[[#This Row],[Valor Realizado 2019
]]*RANDBETWEEN(70,105)/100</f>
        <v>75634.994999999995</v>
      </c>
    </row>
    <row r="380" spans="2:8" ht="15" customHeight="1" x14ac:dyDescent="0.2">
      <c r="B380" s="49" t="s">
        <v>39</v>
      </c>
      <c r="C380" s="50" t="s">
        <v>78</v>
      </c>
      <c r="D380" s="50" t="s">
        <v>56</v>
      </c>
      <c r="E380" s="50" t="s">
        <v>85</v>
      </c>
      <c r="F380" s="60">
        <f t="shared" ca="1" si="5"/>
        <v>181563</v>
      </c>
      <c r="G380" s="60">
        <f ca="1">Tabla1[[#This Row],[Valor Proyectado 2019]]*RANDBETWEEN(75,115)/100</f>
        <v>199719.3</v>
      </c>
      <c r="H380" s="60">
        <f ca="1">Tabla1[[#This Row],[Valor Realizado 2019
]]*RANDBETWEEN(70,105)/100</f>
        <v>187736.14199999999</v>
      </c>
    </row>
    <row r="381" spans="2:8" ht="15" customHeight="1" x14ac:dyDescent="0.2">
      <c r="B381" s="49" t="s">
        <v>39</v>
      </c>
      <c r="C381" s="50" t="s">
        <v>79</v>
      </c>
      <c r="D381" s="50" t="s">
        <v>57</v>
      </c>
      <c r="E381" s="50" t="s">
        <v>86</v>
      </c>
      <c r="F381" s="60">
        <f t="shared" ca="1" si="5"/>
        <v>297453</v>
      </c>
      <c r="G381" s="60">
        <f ca="1">Tabla1[[#This Row],[Valor Proyectado 2019]]*RANDBETWEEN(75,115)/100</f>
        <v>229038.81</v>
      </c>
      <c r="H381" s="60">
        <f ca="1">Tabla1[[#This Row],[Valor Realizado 2019
]]*RANDBETWEEN(70,105)/100</f>
        <v>210715.7052</v>
      </c>
    </row>
    <row r="382" spans="2:8" ht="15" customHeight="1" x14ac:dyDescent="0.2">
      <c r="B382" s="49" t="s">
        <v>39</v>
      </c>
      <c r="C382" s="50" t="s">
        <v>80</v>
      </c>
      <c r="D382" s="50" t="s">
        <v>58</v>
      </c>
      <c r="E382" s="50" t="s">
        <v>87</v>
      </c>
      <c r="F382" s="60">
        <f t="shared" ca="1" si="5"/>
        <v>265727</v>
      </c>
      <c r="G382" s="60">
        <f ca="1">Tabla1[[#This Row],[Valor Proyectado 2019]]*RANDBETWEEN(75,115)/100</f>
        <v>207267.06</v>
      </c>
      <c r="H382" s="60">
        <f ca="1">Tabla1[[#This Row],[Valor Realizado 2019
]]*RANDBETWEEN(70,105)/100</f>
        <v>178249.6716</v>
      </c>
    </row>
    <row r="383" spans="2:8" ht="15" customHeight="1" x14ac:dyDescent="0.2">
      <c r="B383" s="49" t="s">
        <v>39</v>
      </c>
      <c r="C383" s="50" t="s">
        <v>81</v>
      </c>
      <c r="D383" s="50" t="s">
        <v>59</v>
      </c>
      <c r="E383" s="50" t="s">
        <v>88</v>
      </c>
      <c r="F383" s="60">
        <f t="shared" ca="1" si="5"/>
        <v>179156</v>
      </c>
      <c r="G383" s="60">
        <f ca="1">Tabla1[[#This Row],[Valor Proyectado 2019]]*RANDBETWEEN(75,115)/100</f>
        <v>154074.16</v>
      </c>
      <c r="H383" s="60">
        <f ca="1">Tabla1[[#This Row],[Valor Realizado 2019
]]*RANDBETWEEN(70,105)/100</f>
        <v>152533.4184</v>
      </c>
    </row>
    <row r="384" spans="2:8" ht="15" customHeight="1" x14ac:dyDescent="0.2">
      <c r="B384" s="49" t="s">
        <v>39</v>
      </c>
      <c r="C384" s="50" t="s">
        <v>62</v>
      </c>
      <c r="D384" s="50" t="s">
        <v>56</v>
      </c>
      <c r="E384" s="50" t="s">
        <v>89</v>
      </c>
      <c r="F384" s="60">
        <f t="shared" ca="1" si="5"/>
        <v>283166</v>
      </c>
      <c r="G384" s="60">
        <f ca="1">Tabla1[[#This Row],[Valor Proyectado 2019]]*RANDBETWEEN(75,115)/100</f>
        <v>319977.58</v>
      </c>
      <c r="H384" s="60">
        <f ca="1">Tabla1[[#This Row],[Valor Realizado 2019
]]*RANDBETWEEN(70,105)/100</f>
        <v>255982.06400000001</v>
      </c>
    </row>
    <row r="385" spans="2:8" ht="15" customHeight="1" x14ac:dyDescent="0.2">
      <c r="B385" s="49" t="s">
        <v>39</v>
      </c>
      <c r="C385" s="50" t="s">
        <v>63</v>
      </c>
      <c r="D385" s="50" t="s">
        <v>57</v>
      </c>
      <c r="E385" s="50" t="s">
        <v>90</v>
      </c>
      <c r="F385" s="60">
        <f t="shared" ca="1" si="5"/>
        <v>156727</v>
      </c>
      <c r="G385" s="60">
        <f ca="1">Tabla1[[#This Row],[Valor Proyectado 2019]]*RANDBETWEEN(75,115)/100</f>
        <v>175534.24</v>
      </c>
      <c r="H385" s="60">
        <f ca="1">Tabla1[[#This Row],[Valor Realizado 2019
]]*RANDBETWEEN(70,105)/100</f>
        <v>152714.78879999998</v>
      </c>
    </row>
    <row r="386" spans="2:8" ht="15" customHeight="1" x14ac:dyDescent="0.2">
      <c r="B386" s="49" t="s">
        <v>39</v>
      </c>
      <c r="C386" s="50" t="s">
        <v>64</v>
      </c>
      <c r="D386" s="50" t="s">
        <v>58</v>
      </c>
      <c r="E386" s="50" t="s">
        <v>91</v>
      </c>
      <c r="F386" s="60">
        <f t="shared" ca="1" si="5"/>
        <v>114075</v>
      </c>
      <c r="G386" s="60">
        <f ca="1">Tabla1[[#This Row],[Valor Proyectado 2019]]*RANDBETWEEN(75,115)/100</f>
        <v>111793.5</v>
      </c>
      <c r="H386" s="60">
        <f ca="1">Tabla1[[#This Row],[Valor Realizado 2019
]]*RANDBETWEEN(70,105)/100</f>
        <v>83845.125</v>
      </c>
    </row>
    <row r="387" spans="2:8" ht="15" customHeight="1" x14ac:dyDescent="0.2">
      <c r="B387" s="49" t="s">
        <v>39</v>
      </c>
      <c r="C387" s="50" t="s">
        <v>65</v>
      </c>
      <c r="D387" s="50" t="s">
        <v>59</v>
      </c>
      <c r="E387" s="50" t="s">
        <v>92</v>
      </c>
      <c r="F387" s="60">
        <f t="shared" ca="1" si="5"/>
        <v>264449</v>
      </c>
      <c r="G387" s="60">
        <f ca="1">Tabla1[[#This Row],[Valor Proyectado 2019]]*RANDBETWEEN(75,115)/100</f>
        <v>298827.37</v>
      </c>
      <c r="H387" s="60">
        <f ca="1">Tabla1[[#This Row],[Valor Realizado 2019
]]*RANDBETWEEN(70,105)/100</f>
        <v>221132.25379999998</v>
      </c>
    </row>
    <row r="388" spans="2:8" ht="15" customHeight="1" x14ac:dyDescent="0.2">
      <c r="B388" s="49" t="s">
        <v>39</v>
      </c>
      <c r="C388" s="50" t="s">
        <v>66</v>
      </c>
      <c r="D388" s="50" t="s">
        <v>56</v>
      </c>
      <c r="E388" s="50" t="s">
        <v>93</v>
      </c>
      <c r="F388" s="60">
        <f t="shared" ref="F388:F451" ca="1" si="6">RANDBETWEEN(100000,300000)</f>
        <v>297113</v>
      </c>
      <c r="G388" s="60">
        <f ca="1">Tabla1[[#This Row],[Valor Proyectado 2019]]*RANDBETWEEN(75,115)/100</f>
        <v>240661.53</v>
      </c>
      <c r="H388" s="60">
        <f ca="1">Tabla1[[#This Row],[Valor Realizado 2019
]]*RANDBETWEEN(70,105)/100</f>
        <v>219001.99230000001</v>
      </c>
    </row>
    <row r="389" spans="2:8" ht="15" customHeight="1" x14ac:dyDescent="0.2">
      <c r="B389" s="49" t="s">
        <v>39</v>
      </c>
      <c r="C389" s="50" t="s">
        <v>67</v>
      </c>
      <c r="D389" s="50" t="s">
        <v>57</v>
      </c>
      <c r="E389" s="50" t="s">
        <v>94</v>
      </c>
      <c r="F389" s="60">
        <f t="shared" ca="1" si="6"/>
        <v>269098</v>
      </c>
      <c r="G389" s="60">
        <f ca="1">Tabla1[[#This Row],[Valor Proyectado 2019]]*RANDBETWEEN(75,115)/100</f>
        <v>250261.14</v>
      </c>
      <c r="H389" s="60">
        <f ca="1">Tabla1[[#This Row],[Valor Realizado 2019
]]*RANDBETWEEN(70,105)/100</f>
        <v>252763.75140000001</v>
      </c>
    </row>
    <row r="390" spans="2:8" ht="15" customHeight="1" x14ac:dyDescent="0.2">
      <c r="B390" s="49" t="s">
        <v>39</v>
      </c>
      <c r="C390" s="50" t="s">
        <v>68</v>
      </c>
      <c r="D390" s="50" t="s">
        <v>58</v>
      </c>
      <c r="E390" s="50" t="s">
        <v>95</v>
      </c>
      <c r="F390" s="60">
        <f t="shared" ca="1" si="6"/>
        <v>166032</v>
      </c>
      <c r="G390" s="60">
        <f ca="1">Tabla1[[#This Row],[Valor Proyectado 2019]]*RANDBETWEEN(75,115)/100</f>
        <v>124524</v>
      </c>
      <c r="H390" s="60">
        <f ca="1">Tabla1[[#This Row],[Valor Realizado 2019
]]*RANDBETWEEN(70,105)/100</f>
        <v>115807.32</v>
      </c>
    </row>
    <row r="391" spans="2:8" ht="15" customHeight="1" x14ac:dyDescent="0.2">
      <c r="B391" s="49" t="s">
        <v>39</v>
      </c>
      <c r="C391" s="50" t="s">
        <v>69</v>
      </c>
      <c r="D391" s="50" t="s">
        <v>59</v>
      </c>
      <c r="E391" s="50" t="s">
        <v>96</v>
      </c>
      <c r="F391" s="60">
        <f t="shared" ca="1" si="6"/>
        <v>270551</v>
      </c>
      <c r="G391" s="60">
        <f ca="1">Tabla1[[#This Row],[Valor Proyectado 2019]]*RANDBETWEEN(75,115)/100</f>
        <v>294900.59000000003</v>
      </c>
      <c r="H391" s="60">
        <f ca="1">Tabla1[[#This Row],[Valor Realizado 2019
]]*RANDBETWEEN(70,105)/100</f>
        <v>212328.42480000001</v>
      </c>
    </row>
    <row r="392" spans="2:8" ht="15" customHeight="1" x14ac:dyDescent="0.2">
      <c r="B392" s="49" t="s">
        <v>39</v>
      </c>
      <c r="C392" s="50" t="s">
        <v>70</v>
      </c>
      <c r="D392" s="50" t="s">
        <v>56</v>
      </c>
      <c r="E392" s="50" t="s">
        <v>97</v>
      </c>
      <c r="F392" s="60">
        <f t="shared" ca="1" si="6"/>
        <v>287659</v>
      </c>
      <c r="G392" s="60">
        <f ca="1">Tabla1[[#This Row],[Valor Proyectado 2019]]*RANDBETWEEN(75,115)/100</f>
        <v>296288.77</v>
      </c>
      <c r="H392" s="60">
        <f ca="1">Tabla1[[#This Row],[Valor Realizado 2019
]]*RANDBETWEEN(70,105)/100</f>
        <v>272585.66840000002</v>
      </c>
    </row>
    <row r="393" spans="2:8" ht="15" customHeight="1" x14ac:dyDescent="0.2">
      <c r="B393" s="49" t="s">
        <v>39</v>
      </c>
      <c r="C393" s="50" t="s">
        <v>71</v>
      </c>
      <c r="D393" s="50" t="s">
        <v>57</v>
      </c>
      <c r="E393" s="50" t="s">
        <v>98</v>
      </c>
      <c r="F393" s="60">
        <f t="shared" ca="1" si="6"/>
        <v>169757</v>
      </c>
      <c r="G393" s="60">
        <f ca="1">Tabla1[[#This Row],[Valor Proyectado 2019]]*RANDBETWEEN(75,115)/100</f>
        <v>159571.57999999999</v>
      </c>
      <c r="H393" s="60">
        <f ca="1">Tabla1[[#This Row],[Valor Realizado 2019
]]*RANDBETWEEN(70,105)/100</f>
        <v>148401.56940000001</v>
      </c>
    </row>
    <row r="394" spans="2:8" ht="15" customHeight="1" x14ac:dyDescent="0.2">
      <c r="B394" s="49" t="s">
        <v>40</v>
      </c>
      <c r="C394" s="50" t="s">
        <v>72</v>
      </c>
      <c r="D394" s="50" t="s">
        <v>58</v>
      </c>
      <c r="E394" s="50" t="s">
        <v>99</v>
      </c>
      <c r="F394" s="60">
        <f t="shared" ca="1" si="6"/>
        <v>182578</v>
      </c>
      <c r="G394" s="60">
        <f ca="1">Tabla1[[#This Row],[Valor Proyectado 2019]]*RANDBETWEEN(75,115)/100</f>
        <v>209964.7</v>
      </c>
      <c r="H394" s="60">
        <f ca="1">Tabla1[[#This Row],[Valor Realizado 2019
]]*RANDBETWEEN(70,105)/100</f>
        <v>203665.75900000002</v>
      </c>
    </row>
    <row r="395" spans="2:8" ht="15" customHeight="1" x14ac:dyDescent="0.2">
      <c r="B395" s="49" t="s">
        <v>40</v>
      </c>
      <c r="C395" s="50" t="s">
        <v>73</v>
      </c>
      <c r="D395" s="50" t="s">
        <v>59</v>
      </c>
      <c r="E395" s="50" t="s">
        <v>100</v>
      </c>
      <c r="F395" s="60">
        <f t="shared" ca="1" si="6"/>
        <v>197587</v>
      </c>
      <c r="G395" s="60">
        <f ca="1">Tabla1[[#This Row],[Valor Proyectado 2019]]*RANDBETWEEN(75,115)/100</f>
        <v>175852.43</v>
      </c>
      <c r="H395" s="60">
        <f ca="1">Tabla1[[#This Row],[Valor Realizado 2019
]]*RANDBETWEEN(70,105)/100</f>
        <v>184645.05149999997</v>
      </c>
    </row>
    <row r="396" spans="2:8" ht="15" customHeight="1" x14ac:dyDescent="0.2">
      <c r="B396" s="49" t="s">
        <v>40</v>
      </c>
      <c r="C396" s="50" t="s">
        <v>74</v>
      </c>
      <c r="D396" s="50" t="s">
        <v>56</v>
      </c>
      <c r="E396" s="50" t="s">
        <v>101</v>
      </c>
      <c r="F396" s="60">
        <f t="shared" ca="1" si="6"/>
        <v>268443</v>
      </c>
      <c r="G396" s="60">
        <f ca="1">Tabla1[[#This Row],[Valor Proyectado 2019]]*RANDBETWEEN(75,115)/100</f>
        <v>308709.45</v>
      </c>
      <c r="H396" s="60">
        <f ca="1">Tabla1[[#This Row],[Valor Realizado 2019
]]*RANDBETWEEN(70,105)/100</f>
        <v>225357.89850000001</v>
      </c>
    </row>
    <row r="397" spans="2:8" ht="15" customHeight="1" x14ac:dyDescent="0.2">
      <c r="B397" s="49" t="s">
        <v>40</v>
      </c>
      <c r="C397" s="50" t="s">
        <v>75</v>
      </c>
      <c r="D397" s="50" t="s">
        <v>57</v>
      </c>
      <c r="E397" s="50" t="s">
        <v>102</v>
      </c>
      <c r="F397" s="60">
        <f t="shared" ca="1" si="6"/>
        <v>289900</v>
      </c>
      <c r="G397" s="60">
        <f ca="1">Tabla1[[#This Row],[Valor Proyectado 2019]]*RANDBETWEEN(75,115)/100</f>
        <v>315991</v>
      </c>
      <c r="H397" s="60">
        <f ca="1">Tabla1[[#This Row],[Valor Realizado 2019
]]*RANDBETWEEN(70,105)/100</f>
        <v>322310.82</v>
      </c>
    </row>
    <row r="398" spans="2:8" ht="15" customHeight="1" x14ac:dyDescent="0.2">
      <c r="B398" s="49" t="s">
        <v>40</v>
      </c>
      <c r="C398" s="50" t="s">
        <v>76</v>
      </c>
      <c r="D398" s="50" t="s">
        <v>58</v>
      </c>
      <c r="E398" s="50" t="s">
        <v>103</v>
      </c>
      <c r="F398" s="60">
        <f t="shared" ca="1" si="6"/>
        <v>295827</v>
      </c>
      <c r="G398" s="60">
        <f ca="1">Tabla1[[#This Row],[Valor Proyectado 2019]]*RANDBETWEEN(75,115)/100</f>
        <v>316534.89</v>
      </c>
      <c r="H398" s="60">
        <f ca="1">Tabla1[[#This Row],[Valor Realizado 2019
]]*RANDBETWEEN(70,105)/100</f>
        <v>307038.84330000001</v>
      </c>
    </row>
    <row r="399" spans="2:8" ht="15" customHeight="1" x14ac:dyDescent="0.2">
      <c r="B399" s="49" t="s">
        <v>40</v>
      </c>
      <c r="C399" s="50" t="s">
        <v>77</v>
      </c>
      <c r="D399" s="50" t="s">
        <v>59</v>
      </c>
      <c r="E399" s="50" t="s">
        <v>104</v>
      </c>
      <c r="F399" s="60">
        <f t="shared" ca="1" si="6"/>
        <v>112318</v>
      </c>
      <c r="G399" s="60">
        <f ca="1">Tabla1[[#This Row],[Valor Proyectado 2019]]*RANDBETWEEN(75,115)/100</f>
        <v>126919.34</v>
      </c>
      <c r="H399" s="60">
        <f ca="1">Tabla1[[#This Row],[Valor Realizado 2019
]]*RANDBETWEEN(70,105)/100</f>
        <v>130726.92019999999</v>
      </c>
    </row>
    <row r="400" spans="2:8" ht="15" customHeight="1" x14ac:dyDescent="0.2">
      <c r="B400" s="49" t="s">
        <v>40</v>
      </c>
      <c r="C400" s="50" t="s">
        <v>78</v>
      </c>
      <c r="D400" s="50" t="s">
        <v>56</v>
      </c>
      <c r="E400" s="50" t="s">
        <v>105</v>
      </c>
      <c r="F400" s="60">
        <f t="shared" ca="1" si="6"/>
        <v>235915</v>
      </c>
      <c r="G400" s="60">
        <f ca="1">Tabla1[[#This Row],[Valor Proyectado 2019]]*RANDBETWEEN(75,115)/100</f>
        <v>191091.15</v>
      </c>
      <c r="H400" s="60">
        <f ca="1">Tabla1[[#This Row],[Valor Realizado 2019
]]*RANDBETWEEN(70,105)/100</f>
        <v>150962.0085</v>
      </c>
    </row>
    <row r="401" spans="2:8" ht="15" customHeight="1" x14ac:dyDescent="0.2">
      <c r="B401" s="49" t="s">
        <v>40</v>
      </c>
      <c r="C401" s="50" t="s">
        <v>79</v>
      </c>
      <c r="D401" s="50" t="s">
        <v>57</v>
      </c>
      <c r="E401" s="50" t="s">
        <v>106</v>
      </c>
      <c r="F401" s="60">
        <f t="shared" ca="1" si="6"/>
        <v>172946</v>
      </c>
      <c r="G401" s="60">
        <f ca="1">Tabla1[[#This Row],[Valor Proyectado 2019]]*RANDBETWEEN(75,115)/100</f>
        <v>186781.68</v>
      </c>
      <c r="H401" s="60">
        <f ca="1">Tabla1[[#This Row],[Valor Realizado 2019
]]*RANDBETWEEN(70,105)/100</f>
        <v>183046.04639999999</v>
      </c>
    </row>
    <row r="402" spans="2:8" ht="15" customHeight="1" x14ac:dyDescent="0.2">
      <c r="B402" s="49" t="s">
        <v>40</v>
      </c>
      <c r="C402" s="50" t="s">
        <v>80</v>
      </c>
      <c r="D402" s="50" t="s">
        <v>58</v>
      </c>
      <c r="E402" s="50" t="s">
        <v>107</v>
      </c>
      <c r="F402" s="60">
        <f t="shared" ca="1" si="6"/>
        <v>250662</v>
      </c>
      <c r="G402" s="60">
        <f ca="1">Tabla1[[#This Row],[Valor Proyectado 2019]]*RANDBETWEEN(75,115)/100</f>
        <v>213062.7</v>
      </c>
      <c r="H402" s="60">
        <f ca="1">Tabla1[[#This Row],[Valor Realizado 2019
]]*RANDBETWEEN(70,105)/100</f>
        <v>185364.54900000003</v>
      </c>
    </row>
    <row r="403" spans="2:8" ht="15" customHeight="1" x14ac:dyDescent="0.2">
      <c r="B403" s="49" t="s">
        <v>40</v>
      </c>
      <c r="C403" s="50" t="s">
        <v>81</v>
      </c>
      <c r="D403" s="50" t="s">
        <v>59</v>
      </c>
      <c r="E403" s="50" t="s">
        <v>108</v>
      </c>
      <c r="F403" s="60">
        <f t="shared" ca="1" si="6"/>
        <v>187966</v>
      </c>
      <c r="G403" s="60">
        <f ca="1">Tabla1[[#This Row],[Valor Proyectado 2019]]*RANDBETWEEN(75,115)/100</f>
        <v>180447.35999999999</v>
      </c>
      <c r="H403" s="60">
        <f ca="1">Tabla1[[#This Row],[Valor Realizado 2019
]]*RANDBETWEEN(70,105)/100</f>
        <v>149771.3088</v>
      </c>
    </row>
    <row r="404" spans="2:8" ht="15" customHeight="1" x14ac:dyDescent="0.2">
      <c r="B404" s="49" t="s">
        <v>40</v>
      </c>
      <c r="C404" s="50" t="s">
        <v>62</v>
      </c>
      <c r="D404" s="50" t="s">
        <v>56</v>
      </c>
      <c r="E404" s="50" t="s">
        <v>84</v>
      </c>
      <c r="F404" s="60">
        <f t="shared" ca="1" si="6"/>
        <v>254236</v>
      </c>
      <c r="G404" s="60">
        <f ca="1">Tabla1[[#This Row],[Valor Proyectado 2019]]*RANDBETWEEN(75,115)/100</f>
        <v>193219.36</v>
      </c>
      <c r="H404" s="60">
        <f ca="1">Tabla1[[#This Row],[Valor Realizado 2019
]]*RANDBETWEEN(70,105)/100</f>
        <v>156507.68159999998</v>
      </c>
    </row>
    <row r="405" spans="2:8" ht="15" customHeight="1" x14ac:dyDescent="0.2">
      <c r="B405" s="49" t="s">
        <v>40</v>
      </c>
      <c r="C405" s="50" t="s">
        <v>63</v>
      </c>
      <c r="D405" s="50" t="s">
        <v>57</v>
      </c>
      <c r="E405" s="50" t="s">
        <v>85</v>
      </c>
      <c r="F405" s="60">
        <f t="shared" ca="1" si="6"/>
        <v>149796</v>
      </c>
      <c r="G405" s="60">
        <f ca="1">Tabla1[[#This Row],[Valor Proyectado 2019]]*RANDBETWEEN(75,115)/100</f>
        <v>145302.12</v>
      </c>
      <c r="H405" s="60">
        <f ca="1">Tabla1[[#This Row],[Valor Realizado 2019
]]*RANDBETWEEN(70,105)/100</f>
        <v>119147.7384</v>
      </c>
    </row>
    <row r="406" spans="2:8" ht="15" customHeight="1" x14ac:dyDescent="0.2">
      <c r="B406" s="49" t="s">
        <v>40</v>
      </c>
      <c r="C406" s="50" t="s">
        <v>64</v>
      </c>
      <c r="D406" s="50" t="s">
        <v>58</v>
      </c>
      <c r="E406" s="50" t="s">
        <v>86</v>
      </c>
      <c r="F406" s="60">
        <f t="shared" ca="1" si="6"/>
        <v>249580</v>
      </c>
      <c r="G406" s="60">
        <f ca="1">Tabla1[[#This Row],[Valor Proyectado 2019]]*RANDBETWEEN(75,115)/100</f>
        <v>257067.4</v>
      </c>
      <c r="H406" s="60">
        <f ca="1">Tabla1[[#This Row],[Valor Realizado 2019
]]*RANDBETWEEN(70,105)/100</f>
        <v>205653.92</v>
      </c>
    </row>
    <row r="407" spans="2:8" ht="15" customHeight="1" x14ac:dyDescent="0.2">
      <c r="B407" s="49" t="s">
        <v>40</v>
      </c>
      <c r="C407" s="50" t="s">
        <v>65</v>
      </c>
      <c r="D407" s="50" t="s">
        <v>59</v>
      </c>
      <c r="E407" s="50" t="s">
        <v>87</v>
      </c>
      <c r="F407" s="60">
        <f t="shared" ca="1" si="6"/>
        <v>121507</v>
      </c>
      <c r="G407" s="60">
        <f ca="1">Tabla1[[#This Row],[Valor Proyectado 2019]]*RANDBETWEEN(75,115)/100</f>
        <v>114216.58</v>
      </c>
      <c r="H407" s="60">
        <f ca="1">Tabla1[[#This Row],[Valor Realizado 2019
]]*RANDBETWEEN(70,105)/100</f>
        <v>109647.91679999999</v>
      </c>
    </row>
    <row r="408" spans="2:8" ht="15" customHeight="1" x14ac:dyDescent="0.2">
      <c r="B408" s="49" t="s">
        <v>40</v>
      </c>
      <c r="C408" s="50" t="s">
        <v>66</v>
      </c>
      <c r="D408" s="50" t="s">
        <v>56</v>
      </c>
      <c r="E408" s="50" t="s">
        <v>88</v>
      </c>
      <c r="F408" s="60">
        <f t="shared" ca="1" si="6"/>
        <v>253407</v>
      </c>
      <c r="G408" s="60">
        <f ca="1">Tabla1[[#This Row],[Valor Proyectado 2019]]*RANDBETWEEN(75,115)/100</f>
        <v>235668.51</v>
      </c>
      <c r="H408" s="60">
        <f ca="1">Tabla1[[#This Row],[Valor Realizado 2019
]]*RANDBETWEEN(70,105)/100</f>
        <v>245095.25039999999</v>
      </c>
    </row>
    <row r="409" spans="2:8" ht="15" customHeight="1" x14ac:dyDescent="0.2">
      <c r="B409" s="49" t="s">
        <v>40</v>
      </c>
      <c r="C409" s="50" t="s">
        <v>67</v>
      </c>
      <c r="D409" s="50" t="s">
        <v>57</v>
      </c>
      <c r="E409" s="50" t="s">
        <v>89</v>
      </c>
      <c r="F409" s="60">
        <f t="shared" ca="1" si="6"/>
        <v>221629</v>
      </c>
      <c r="G409" s="60">
        <f ca="1">Tabla1[[#This Row],[Valor Proyectado 2019]]*RANDBETWEEN(75,115)/100</f>
        <v>230494.16</v>
      </c>
      <c r="H409" s="60">
        <f ca="1">Tabla1[[#This Row],[Valor Realizado 2019
]]*RANDBETWEEN(70,105)/100</f>
        <v>195920.03600000002</v>
      </c>
    </row>
    <row r="410" spans="2:8" ht="15" customHeight="1" x14ac:dyDescent="0.2">
      <c r="B410" s="49" t="s">
        <v>40</v>
      </c>
      <c r="C410" s="50" t="s">
        <v>68</v>
      </c>
      <c r="D410" s="50" t="s">
        <v>58</v>
      </c>
      <c r="E410" s="50" t="s">
        <v>90</v>
      </c>
      <c r="F410" s="60">
        <f t="shared" ca="1" si="6"/>
        <v>138815</v>
      </c>
      <c r="G410" s="60">
        <f ca="1">Tabla1[[#This Row],[Valor Proyectado 2019]]*RANDBETWEEN(75,115)/100</f>
        <v>111052</v>
      </c>
      <c r="H410" s="60">
        <f ca="1">Tabla1[[#This Row],[Valor Realizado 2019
]]*RANDBETWEEN(70,105)/100</f>
        <v>107720.44</v>
      </c>
    </row>
    <row r="411" spans="2:8" ht="15" customHeight="1" x14ac:dyDescent="0.2">
      <c r="B411" s="49" t="s">
        <v>40</v>
      </c>
      <c r="C411" s="50" t="s">
        <v>69</v>
      </c>
      <c r="D411" s="50" t="s">
        <v>59</v>
      </c>
      <c r="E411" s="50" t="s">
        <v>91</v>
      </c>
      <c r="F411" s="60">
        <f t="shared" ca="1" si="6"/>
        <v>298315</v>
      </c>
      <c r="G411" s="60">
        <f ca="1">Tabla1[[#This Row],[Valor Proyectado 2019]]*RANDBETWEEN(75,115)/100</f>
        <v>292348.7</v>
      </c>
      <c r="H411" s="60">
        <f ca="1">Tabla1[[#This Row],[Valor Realizado 2019
]]*RANDBETWEEN(70,105)/100</f>
        <v>306966.13500000001</v>
      </c>
    </row>
    <row r="412" spans="2:8" ht="15" customHeight="1" x14ac:dyDescent="0.2">
      <c r="B412" s="49" t="s">
        <v>3</v>
      </c>
      <c r="C412" s="50" t="s">
        <v>70</v>
      </c>
      <c r="D412" s="50" t="s">
        <v>56</v>
      </c>
      <c r="E412" s="50" t="s">
        <v>92</v>
      </c>
      <c r="F412" s="60">
        <f t="shared" ca="1" si="6"/>
        <v>115042</v>
      </c>
      <c r="G412" s="60">
        <f ca="1">Tabla1[[#This Row],[Valor Proyectado 2019]]*RANDBETWEEN(75,115)/100</f>
        <v>95484.86</v>
      </c>
      <c r="H412" s="60">
        <f ca="1">Tabla1[[#This Row],[Valor Realizado 2019
]]*RANDBETWEEN(70,105)/100</f>
        <v>68749.099199999997</v>
      </c>
    </row>
    <row r="413" spans="2:8" ht="15" customHeight="1" x14ac:dyDescent="0.2">
      <c r="B413" s="49" t="s">
        <v>3</v>
      </c>
      <c r="C413" s="50" t="s">
        <v>71</v>
      </c>
      <c r="D413" s="50" t="s">
        <v>57</v>
      </c>
      <c r="E413" s="50" t="s">
        <v>93</v>
      </c>
      <c r="F413" s="60">
        <f t="shared" ca="1" si="6"/>
        <v>262094</v>
      </c>
      <c r="G413" s="60">
        <f ca="1">Tabla1[[#This Row],[Valor Proyectado 2019]]*RANDBETWEEN(75,115)/100</f>
        <v>262094</v>
      </c>
      <c r="H413" s="60">
        <f ca="1">Tabla1[[#This Row],[Valor Realizado 2019
]]*RANDBETWEEN(70,105)/100</f>
        <v>264714.94</v>
      </c>
    </row>
    <row r="414" spans="2:8" ht="15" customHeight="1" x14ac:dyDescent="0.2">
      <c r="B414" s="49" t="s">
        <v>3</v>
      </c>
      <c r="C414" s="50" t="s">
        <v>72</v>
      </c>
      <c r="D414" s="50" t="s">
        <v>58</v>
      </c>
      <c r="E414" s="50" t="s">
        <v>94</v>
      </c>
      <c r="F414" s="60">
        <f t="shared" ca="1" si="6"/>
        <v>107607</v>
      </c>
      <c r="G414" s="60">
        <f ca="1">Tabla1[[#This Row],[Valor Proyectado 2019]]*RANDBETWEEN(75,115)/100</f>
        <v>111911.28</v>
      </c>
      <c r="H414" s="60">
        <f ca="1">Tabla1[[#This Row],[Valor Realizado 2019
]]*RANDBETWEEN(70,105)/100</f>
        <v>108553.94160000001</v>
      </c>
    </row>
    <row r="415" spans="2:8" ht="15" customHeight="1" x14ac:dyDescent="0.2">
      <c r="B415" s="49" t="s">
        <v>3</v>
      </c>
      <c r="C415" s="50" t="s">
        <v>73</v>
      </c>
      <c r="D415" s="50" t="s">
        <v>59</v>
      </c>
      <c r="E415" s="50" t="s">
        <v>95</v>
      </c>
      <c r="F415" s="60">
        <f t="shared" ca="1" si="6"/>
        <v>296245</v>
      </c>
      <c r="G415" s="60">
        <f ca="1">Tabla1[[#This Row],[Valor Proyectado 2019]]*RANDBETWEEN(75,115)/100</f>
        <v>316982.15000000002</v>
      </c>
      <c r="H415" s="60">
        <f ca="1">Tabla1[[#This Row],[Valor Realizado 2019
]]*RANDBETWEEN(70,105)/100</f>
        <v>247246.07700000002</v>
      </c>
    </row>
    <row r="416" spans="2:8" ht="15" customHeight="1" x14ac:dyDescent="0.2">
      <c r="B416" s="49" t="s">
        <v>3</v>
      </c>
      <c r="C416" s="50" t="s">
        <v>74</v>
      </c>
      <c r="D416" s="50" t="s">
        <v>56</v>
      </c>
      <c r="E416" s="50" t="s">
        <v>96</v>
      </c>
      <c r="F416" s="60">
        <f t="shared" ca="1" si="6"/>
        <v>152782</v>
      </c>
      <c r="G416" s="60">
        <f ca="1">Tabla1[[#This Row],[Valor Proyectado 2019]]*RANDBETWEEN(75,115)/100</f>
        <v>161948.92000000001</v>
      </c>
      <c r="H416" s="60">
        <f ca="1">Tabla1[[#This Row],[Valor Realizado 2019
]]*RANDBETWEEN(70,105)/100</f>
        <v>170046.36600000001</v>
      </c>
    </row>
    <row r="417" spans="2:8" ht="15" customHeight="1" x14ac:dyDescent="0.2">
      <c r="B417" s="49" t="s">
        <v>3</v>
      </c>
      <c r="C417" s="50" t="s">
        <v>75</v>
      </c>
      <c r="D417" s="50" t="s">
        <v>57</v>
      </c>
      <c r="E417" s="50" t="s">
        <v>97</v>
      </c>
      <c r="F417" s="60">
        <f t="shared" ca="1" si="6"/>
        <v>264860</v>
      </c>
      <c r="G417" s="60">
        <f ca="1">Tabla1[[#This Row],[Valor Proyectado 2019]]*RANDBETWEEN(75,115)/100</f>
        <v>214536.6</v>
      </c>
      <c r="H417" s="60">
        <f ca="1">Tabla1[[#This Row],[Valor Realizado 2019
]]*RANDBETWEEN(70,105)/100</f>
        <v>186646.842</v>
      </c>
    </row>
    <row r="418" spans="2:8" ht="15" customHeight="1" x14ac:dyDescent="0.2">
      <c r="B418" s="49" t="s">
        <v>3</v>
      </c>
      <c r="C418" s="50" t="s">
        <v>76</v>
      </c>
      <c r="D418" s="50" t="s">
        <v>58</v>
      </c>
      <c r="E418" s="50" t="s">
        <v>98</v>
      </c>
      <c r="F418" s="60">
        <f t="shared" ca="1" si="6"/>
        <v>262684</v>
      </c>
      <c r="G418" s="60">
        <f ca="1">Tabla1[[#This Row],[Valor Proyectado 2019]]*RANDBETWEEN(75,115)/100</f>
        <v>278445.03999999998</v>
      </c>
      <c r="H418" s="60">
        <f ca="1">Tabla1[[#This Row],[Valor Realizado 2019
]]*RANDBETWEEN(70,105)/100</f>
        <v>270091.6888</v>
      </c>
    </row>
    <row r="419" spans="2:8" ht="15" customHeight="1" x14ac:dyDescent="0.2">
      <c r="B419" s="49" t="s">
        <v>3</v>
      </c>
      <c r="C419" s="50" t="s">
        <v>77</v>
      </c>
      <c r="D419" s="50" t="s">
        <v>59</v>
      </c>
      <c r="E419" s="50" t="s">
        <v>99</v>
      </c>
      <c r="F419" s="60">
        <f t="shared" ca="1" si="6"/>
        <v>215513</v>
      </c>
      <c r="G419" s="60">
        <f ca="1">Tabla1[[#This Row],[Valor Proyectado 2019]]*RANDBETWEEN(75,115)/100</f>
        <v>213357.87</v>
      </c>
      <c r="H419" s="60">
        <f ca="1">Tabla1[[#This Row],[Valor Realizado 2019
]]*RANDBETWEEN(70,105)/100</f>
        <v>192022.08300000001</v>
      </c>
    </row>
    <row r="420" spans="2:8" ht="15" customHeight="1" x14ac:dyDescent="0.2">
      <c r="B420" s="49" t="s">
        <v>3</v>
      </c>
      <c r="C420" s="50" t="s">
        <v>78</v>
      </c>
      <c r="D420" s="50" t="s">
        <v>56</v>
      </c>
      <c r="E420" s="50" t="s">
        <v>100</v>
      </c>
      <c r="F420" s="60">
        <f t="shared" ca="1" si="6"/>
        <v>257538</v>
      </c>
      <c r="G420" s="60">
        <f ca="1">Tabla1[[#This Row],[Valor Proyectado 2019]]*RANDBETWEEN(75,115)/100</f>
        <v>275565.65999999997</v>
      </c>
      <c r="H420" s="60">
        <f ca="1">Tabla1[[#This Row],[Valor Realizado 2019
]]*RANDBETWEEN(70,105)/100</f>
        <v>225963.84119999997</v>
      </c>
    </row>
    <row r="421" spans="2:8" ht="15" customHeight="1" x14ac:dyDescent="0.2">
      <c r="B421" s="49" t="s">
        <v>3</v>
      </c>
      <c r="C421" s="50" t="s">
        <v>79</v>
      </c>
      <c r="D421" s="50" t="s">
        <v>57</v>
      </c>
      <c r="E421" s="50" t="s">
        <v>101</v>
      </c>
      <c r="F421" s="60">
        <f t="shared" ca="1" si="6"/>
        <v>159160</v>
      </c>
      <c r="G421" s="60">
        <f ca="1">Tabla1[[#This Row],[Valor Proyectado 2019]]*RANDBETWEEN(75,115)/100</f>
        <v>130511.2</v>
      </c>
      <c r="H421" s="60">
        <f ca="1">Tabla1[[#This Row],[Valor Realizado 2019
]]*RANDBETWEEN(70,105)/100</f>
        <v>95273.175999999992</v>
      </c>
    </row>
    <row r="422" spans="2:8" ht="15" customHeight="1" x14ac:dyDescent="0.2">
      <c r="B422" s="49" t="s">
        <v>3</v>
      </c>
      <c r="C422" s="50" t="s">
        <v>80</v>
      </c>
      <c r="D422" s="50" t="s">
        <v>58</v>
      </c>
      <c r="E422" s="50" t="s">
        <v>102</v>
      </c>
      <c r="F422" s="60">
        <f t="shared" ca="1" si="6"/>
        <v>273730</v>
      </c>
      <c r="G422" s="60">
        <f ca="1">Tabla1[[#This Row],[Valor Proyectado 2019]]*RANDBETWEEN(75,115)/100</f>
        <v>238145.1</v>
      </c>
      <c r="H422" s="60">
        <f ca="1">Tabla1[[#This Row],[Valor Realizado 2019
]]*RANDBETWEEN(70,105)/100</f>
        <v>176227.37400000001</v>
      </c>
    </row>
    <row r="423" spans="2:8" ht="15" customHeight="1" x14ac:dyDescent="0.2">
      <c r="B423" s="49" t="s">
        <v>3</v>
      </c>
      <c r="C423" s="50" t="s">
        <v>81</v>
      </c>
      <c r="D423" s="50" t="s">
        <v>59</v>
      </c>
      <c r="E423" s="50" t="s">
        <v>103</v>
      </c>
      <c r="F423" s="60">
        <f t="shared" ca="1" si="6"/>
        <v>268056</v>
      </c>
      <c r="G423" s="60">
        <f ca="1">Tabla1[[#This Row],[Valor Proyectado 2019]]*RANDBETWEEN(75,115)/100</f>
        <v>241250.4</v>
      </c>
      <c r="H423" s="60">
        <f ca="1">Tabla1[[#This Row],[Valor Realizado 2019
]]*RANDBETWEEN(70,105)/100</f>
        <v>188175.31200000001</v>
      </c>
    </row>
    <row r="424" spans="2:8" ht="15" customHeight="1" x14ac:dyDescent="0.2">
      <c r="B424" s="49" t="s">
        <v>3</v>
      </c>
      <c r="C424" s="50" t="s">
        <v>62</v>
      </c>
      <c r="D424" s="50" t="s">
        <v>56</v>
      </c>
      <c r="E424" s="50" t="s">
        <v>104</v>
      </c>
      <c r="F424" s="60">
        <f t="shared" ca="1" si="6"/>
        <v>122629</v>
      </c>
      <c r="G424" s="60">
        <f ca="1">Tabla1[[#This Row],[Valor Proyectado 2019]]*RANDBETWEEN(75,115)/100</f>
        <v>100555.78</v>
      </c>
      <c r="H424" s="60">
        <f ca="1">Tabla1[[#This Row],[Valor Realizado 2019
]]*RANDBETWEEN(70,105)/100</f>
        <v>88489.0864</v>
      </c>
    </row>
    <row r="425" spans="2:8" ht="15" customHeight="1" x14ac:dyDescent="0.2">
      <c r="B425" s="49" t="s">
        <v>3</v>
      </c>
      <c r="C425" s="50" t="s">
        <v>63</v>
      </c>
      <c r="D425" s="50" t="s">
        <v>57</v>
      </c>
      <c r="E425" s="50" t="s">
        <v>105</v>
      </c>
      <c r="F425" s="60">
        <f t="shared" ca="1" si="6"/>
        <v>118018</v>
      </c>
      <c r="G425" s="60">
        <f ca="1">Tabla1[[#This Row],[Valor Proyectado 2019]]*RANDBETWEEN(75,115)/100</f>
        <v>93234.22</v>
      </c>
      <c r="H425" s="60">
        <f ca="1">Tabla1[[#This Row],[Valor Realizado 2019
]]*RANDBETWEEN(70,105)/100</f>
        <v>84843.140199999994</v>
      </c>
    </row>
    <row r="426" spans="2:8" ht="15" customHeight="1" x14ac:dyDescent="0.2">
      <c r="B426" s="49" t="s">
        <v>3</v>
      </c>
      <c r="C426" s="50" t="s">
        <v>64</v>
      </c>
      <c r="D426" s="50" t="s">
        <v>58</v>
      </c>
      <c r="E426" s="50" t="s">
        <v>106</v>
      </c>
      <c r="F426" s="60">
        <f t="shared" ca="1" si="6"/>
        <v>117710</v>
      </c>
      <c r="G426" s="60">
        <f ca="1">Tabla1[[#This Row],[Valor Proyectado 2019]]*RANDBETWEEN(75,115)/100</f>
        <v>130658.1</v>
      </c>
      <c r="H426" s="60">
        <f ca="1">Tabla1[[#This Row],[Valor Realizado 2019
]]*RANDBETWEEN(70,105)/100</f>
        <v>126738.35700000002</v>
      </c>
    </row>
    <row r="427" spans="2:8" ht="15" customHeight="1" x14ac:dyDescent="0.2">
      <c r="B427" s="49" t="s">
        <v>3</v>
      </c>
      <c r="C427" s="50" t="s">
        <v>65</v>
      </c>
      <c r="D427" s="50" t="s">
        <v>59</v>
      </c>
      <c r="E427" s="50" t="s">
        <v>107</v>
      </c>
      <c r="F427" s="60">
        <f t="shared" ca="1" si="6"/>
        <v>179069</v>
      </c>
      <c r="G427" s="60">
        <f ca="1">Tabla1[[#This Row],[Valor Proyectado 2019]]*RANDBETWEEN(75,115)/100</f>
        <v>193394.52</v>
      </c>
      <c r="H427" s="60">
        <f ca="1">Tabla1[[#This Row],[Valor Realizado 2019
]]*RANDBETWEEN(70,105)/100</f>
        <v>181790.84879999998</v>
      </c>
    </row>
    <row r="428" spans="2:8" ht="15" customHeight="1" x14ac:dyDescent="0.2">
      <c r="B428" s="49" t="s">
        <v>3</v>
      </c>
      <c r="C428" s="50" t="s">
        <v>66</v>
      </c>
      <c r="D428" s="50" t="s">
        <v>56</v>
      </c>
      <c r="E428" s="50" t="s">
        <v>108</v>
      </c>
      <c r="F428" s="60">
        <f t="shared" ca="1" si="6"/>
        <v>282825</v>
      </c>
      <c r="G428" s="60">
        <f ca="1">Tabla1[[#This Row],[Valor Proyectado 2019]]*RANDBETWEEN(75,115)/100</f>
        <v>299794.5</v>
      </c>
      <c r="H428" s="60">
        <f ca="1">Tabla1[[#This Row],[Valor Realizado 2019
]]*RANDBETWEEN(70,105)/100</f>
        <v>227843.82</v>
      </c>
    </row>
    <row r="429" spans="2:8" ht="15" customHeight="1" x14ac:dyDescent="0.2">
      <c r="B429" s="49" t="s">
        <v>4</v>
      </c>
      <c r="C429" s="50" t="s">
        <v>67</v>
      </c>
      <c r="D429" s="50" t="s">
        <v>57</v>
      </c>
      <c r="E429" s="50" t="s">
        <v>84</v>
      </c>
      <c r="F429" s="60">
        <f t="shared" ca="1" si="6"/>
        <v>173959</v>
      </c>
      <c r="G429" s="60">
        <f ca="1">Tabla1[[#This Row],[Valor Proyectado 2019]]*RANDBETWEEN(75,115)/100</f>
        <v>173959</v>
      </c>
      <c r="H429" s="60">
        <f ca="1">Tabla1[[#This Row],[Valor Realizado 2019
]]*RANDBETWEEN(70,105)/100</f>
        <v>146125.56</v>
      </c>
    </row>
    <row r="430" spans="2:8" ht="15" customHeight="1" x14ac:dyDescent="0.2">
      <c r="B430" s="49" t="s">
        <v>4</v>
      </c>
      <c r="C430" s="50" t="s">
        <v>68</v>
      </c>
      <c r="D430" s="50" t="s">
        <v>58</v>
      </c>
      <c r="E430" s="50" t="s">
        <v>85</v>
      </c>
      <c r="F430" s="60">
        <f t="shared" ca="1" si="6"/>
        <v>202086</v>
      </c>
      <c r="G430" s="60">
        <f ca="1">Tabla1[[#This Row],[Valor Proyectado 2019]]*RANDBETWEEN(75,115)/100</f>
        <v>210169.44</v>
      </c>
      <c r="H430" s="60">
        <f ca="1">Tabla1[[#This Row],[Valor Realizado 2019
]]*RANDBETWEEN(70,105)/100</f>
        <v>163932.16320000001</v>
      </c>
    </row>
    <row r="431" spans="2:8" ht="15" customHeight="1" x14ac:dyDescent="0.2">
      <c r="B431" s="49" t="s">
        <v>4</v>
      </c>
      <c r="C431" s="50" t="s">
        <v>69</v>
      </c>
      <c r="D431" s="50" t="s">
        <v>59</v>
      </c>
      <c r="E431" s="50" t="s">
        <v>86</v>
      </c>
      <c r="F431" s="60">
        <f t="shared" ca="1" si="6"/>
        <v>164134</v>
      </c>
      <c r="G431" s="60">
        <f ca="1">Tabla1[[#This Row],[Valor Proyectado 2019]]*RANDBETWEEN(75,115)/100</f>
        <v>128024.52</v>
      </c>
      <c r="H431" s="60">
        <f ca="1">Tabla1[[#This Row],[Valor Realizado 2019
]]*RANDBETWEEN(70,105)/100</f>
        <v>113941.82280000001</v>
      </c>
    </row>
    <row r="432" spans="2:8" ht="15" customHeight="1" x14ac:dyDescent="0.2">
      <c r="B432" s="49" t="s">
        <v>4</v>
      </c>
      <c r="C432" s="50" t="s">
        <v>70</v>
      </c>
      <c r="D432" s="50" t="s">
        <v>56</v>
      </c>
      <c r="E432" s="50" t="s">
        <v>87</v>
      </c>
      <c r="F432" s="60">
        <f t="shared" ca="1" si="6"/>
        <v>264139</v>
      </c>
      <c r="G432" s="60">
        <f ca="1">Tabla1[[#This Row],[Valor Proyectado 2019]]*RANDBETWEEN(75,115)/100</f>
        <v>208669.81</v>
      </c>
      <c r="H432" s="60">
        <f ca="1">Tabla1[[#This Row],[Valor Realizado 2019
]]*RANDBETWEEN(70,105)/100</f>
        <v>169022.54610000001</v>
      </c>
    </row>
    <row r="433" spans="2:8" ht="15" customHeight="1" x14ac:dyDescent="0.2">
      <c r="B433" s="49" t="s">
        <v>4</v>
      </c>
      <c r="C433" s="50" t="s">
        <v>71</v>
      </c>
      <c r="D433" s="50" t="s">
        <v>57</v>
      </c>
      <c r="E433" s="50" t="s">
        <v>88</v>
      </c>
      <c r="F433" s="60">
        <f t="shared" ca="1" si="6"/>
        <v>170193</v>
      </c>
      <c r="G433" s="60">
        <f ca="1">Tabla1[[#This Row],[Valor Proyectado 2019]]*RANDBETWEEN(75,115)/100</f>
        <v>129346.68</v>
      </c>
      <c r="H433" s="60">
        <f ca="1">Tabla1[[#This Row],[Valor Realizado 2019
]]*RANDBETWEEN(70,105)/100</f>
        <v>102183.87719999999</v>
      </c>
    </row>
    <row r="434" spans="2:8" ht="15" customHeight="1" x14ac:dyDescent="0.2">
      <c r="B434" s="49" t="s">
        <v>4</v>
      </c>
      <c r="C434" s="50" t="s">
        <v>72</v>
      </c>
      <c r="D434" s="50" t="s">
        <v>58</v>
      </c>
      <c r="E434" s="50" t="s">
        <v>89</v>
      </c>
      <c r="F434" s="60">
        <f t="shared" ca="1" si="6"/>
        <v>286007</v>
      </c>
      <c r="G434" s="60">
        <f ca="1">Tabla1[[#This Row],[Valor Proyectado 2019]]*RANDBETWEEN(75,115)/100</f>
        <v>326047.98</v>
      </c>
      <c r="H434" s="60">
        <f ca="1">Tabla1[[#This Row],[Valor Realizado 2019
]]*RANDBETWEEN(70,105)/100</f>
        <v>270619.82339999999</v>
      </c>
    </row>
    <row r="435" spans="2:8" ht="15" customHeight="1" x14ac:dyDescent="0.2">
      <c r="B435" s="49" t="s">
        <v>4</v>
      </c>
      <c r="C435" s="50" t="s">
        <v>73</v>
      </c>
      <c r="D435" s="50" t="s">
        <v>59</v>
      </c>
      <c r="E435" s="50" t="s">
        <v>90</v>
      </c>
      <c r="F435" s="60">
        <f t="shared" ca="1" si="6"/>
        <v>202328</v>
      </c>
      <c r="G435" s="60">
        <f ca="1">Tabla1[[#This Row],[Valor Proyectado 2019]]*RANDBETWEEN(75,115)/100</f>
        <v>230653.92</v>
      </c>
      <c r="H435" s="60">
        <f ca="1">Tabla1[[#This Row],[Valor Realizado 2019
]]*RANDBETWEEN(70,105)/100</f>
        <v>177603.5184</v>
      </c>
    </row>
    <row r="436" spans="2:8" ht="15" customHeight="1" x14ac:dyDescent="0.2">
      <c r="B436" s="49" t="s">
        <v>4</v>
      </c>
      <c r="C436" s="50" t="s">
        <v>74</v>
      </c>
      <c r="D436" s="50" t="s">
        <v>56</v>
      </c>
      <c r="E436" s="50" t="s">
        <v>91</v>
      </c>
      <c r="F436" s="60">
        <f t="shared" ca="1" si="6"/>
        <v>296833</v>
      </c>
      <c r="G436" s="60">
        <f ca="1">Tabla1[[#This Row],[Valor Proyectado 2019]]*RANDBETWEEN(75,115)/100</f>
        <v>332452.96000000002</v>
      </c>
      <c r="H436" s="60">
        <f ca="1">Tabla1[[#This Row],[Valor Realizado 2019
]]*RANDBETWEEN(70,105)/100</f>
        <v>335777.48960000003</v>
      </c>
    </row>
    <row r="437" spans="2:8" ht="15" customHeight="1" x14ac:dyDescent="0.2">
      <c r="B437" s="49" t="s">
        <v>4</v>
      </c>
      <c r="C437" s="50" t="s">
        <v>75</v>
      </c>
      <c r="D437" s="50" t="s">
        <v>57</v>
      </c>
      <c r="E437" s="50" t="s">
        <v>92</v>
      </c>
      <c r="F437" s="60">
        <f t="shared" ca="1" si="6"/>
        <v>126788</v>
      </c>
      <c r="G437" s="60">
        <f ca="1">Tabla1[[#This Row],[Valor Proyectado 2019]]*RANDBETWEEN(75,115)/100</f>
        <v>115377.08</v>
      </c>
      <c r="H437" s="60">
        <f ca="1">Tabla1[[#This Row],[Valor Realizado 2019
]]*RANDBETWEEN(70,105)/100</f>
        <v>89994.122400000007</v>
      </c>
    </row>
    <row r="438" spans="2:8" ht="15" customHeight="1" x14ac:dyDescent="0.2">
      <c r="B438" s="49" t="s">
        <v>4</v>
      </c>
      <c r="C438" s="50" t="s">
        <v>76</v>
      </c>
      <c r="D438" s="50" t="s">
        <v>58</v>
      </c>
      <c r="E438" s="50" t="s">
        <v>93</v>
      </c>
      <c r="F438" s="60">
        <f t="shared" ca="1" si="6"/>
        <v>143931</v>
      </c>
      <c r="G438" s="60">
        <f ca="1">Tabla1[[#This Row],[Valor Proyectado 2019]]*RANDBETWEEN(75,115)/100</f>
        <v>130977.21</v>
      </c>
      <c r="H438" s="60">
        <f ca="1">Tabla1[[#This Row],[Valor Realizado 2019
]]*RANDBETWEEN(70,105)/100</f>
        <v>111330.62849999999</v>
      </c>
    </row>
    <row r="439" spans="2:8" ht="15" customHeight="1" x14ac:dyDescent="0.2">
      <c r="B439" s="49" t="s">
        <v>4</v>
      </c>
      <c r="C439" s="50" t="s">
        <v>77</v>
      </c>
      <c r="D439" s="50" t="s">
        <v>59</v>
      </c>
      <c r="E439" s="50" t="s">
        <v>94</v>
      </c>
      <c r="F439" s="60">
        <f t="shared" ca="1" si="6"/>
        <v>274940</v>
      </c>
      <c r="G439" s="60">
        <f ca="1">Tabla1[[#This Row],[Valor Proyectado 2019]]*RANDBETWEEN(75,115)/100</f>
        <v>316181</v>
      </c>
      <c r="H439" s="60">
        <f ca="1">Tabla1[[#This Row],[Valor Realizado 2019
]]*RANDBETWEEN(70,105)/100</f>
        <v>252944.8</v>
      </c>
    </row>
    <row r="440" spans="2:8" ht="15" customHeight="1" x14ac:dyDescent="0.2">
      <c r="B440" s="49" t="s">
        <v>4</v>
      </c>
      <c r="C440" s="50" t="s">
        <v>78</v>
      </c>
      <c r="D440" s="50" t="s">
        <v>56</v>
      </c>
      <c r="E440" s="50" t="s">
        <v>95</v>
      </c>
      <c r="F440" s="60">
        <f t="shared" ca="1" si="6"/>
        <v>295653</v>
      </c>
      <c r="G440" s="60">
        <f ca="1">Tabla1[[#This Row],[Valor Proyectado 2019]]*RANDBETWEEN(75,115)/100</f>
        <v>233565.87</v>
      </c>
      <c r="H440" s="60">
        <f ca="1">Tabla1[[#This Row],[Valor Realizado 2019
]]*RANDBETWEEN(70,105)/100</f>
        <v>189188.3547</v>
      </c>
    </row>
    <row r="441" spans="2:8" ht="15" customHeight="1" x14ac:dyDescent="0.2">
      <c r="B441" s="49" t="s">
        <v>4</v>
      </c>
      <c r="C441" s="50" t="s">
        <v>79</v>
      </c>
      <c r="D441" s="50" t="s">
        <v>57</v>
      </c>
      <c r="E441" s="50" t="s">
        <v>96</v>
      </c>
      <c r="F441" s="60">
        <f t="shared" ca="1" si="6"/>
        <v>262071</v>
      </c>
      <c r="G441" s="60">
        <f ca="1">Tabla1[[#This Row],[Valor Proyectado 2019]]*RANDBETWEEN(75,115)/100</f>
        <v>262071</v>
      </c>
      <c r="H441" s="60">
        <f ca="1">Tabla1[[#This Row],[Valor Realizado 2019
]]*RANDBETWEEN(70,105)/100</f>
        <v>220139.64</v>
      </c>
    </row>
    <row r="442" spans="2:8" ht="15" customHeight="1" x14ac:dyDescent="0.2">
      <c r="B442" s="49" t="s">
        <v>4</v>
      </c>
      <c r="C442" s="50" t="s">
        <v>80</v>
      </c>
      <c r="D442" s="50" t="s">
        <v>58</v>
      </c>
      <c r="E442" s="50" t="s">
        <v>97</v>
      </c>
      <c r="F442" s="60">
        <f t="shared" ca="1" si="6"/>
        <v>289081</v>
      </c>
      <c r="G442" s="60">
        <f ca="1">Tabla1[[#This Row],[Valor Proyectado 2019]]*RANDBETWEEN(75,115)/100</f>
        <v>228373.99</v>
      </c>
      <c r="H442" s="60">
        <f ca="1">Tabla1[[#This Row],[Valor Realizado 2019
]]*RANDBETWEEN(70,105)/100</f>
        <v>184982.93189999997</v>
      </c>
    </row>
    <row r="443" spans="2:8" ht="15" customHeight="1" x14ac:dyDescent="0.2">
      <c r="B443" s="49" t="s">
        <v>4</v>
      </c>
      <c r="C443" s="50" t="s">
        <v>81</v>
      </c>
      <c r="D443" s="50" t="s">
        <v>59</v>
      </c>
      <c r="E443" s="50" t="s">
        <v>98</v>
      </c>
      <c r="F443" s="60">
        <f t="shared" ca="1" si="6"/>
        <v>147454</v>
      </c>
      <c r="G443" s="60">
        <f ca="1">Tabla1[[#This Row],[Valor Proyectado 2019]]*RANDBETWEEN(75,115)/100</f>
        <v>116488.66</v>
      </c>
      <c r="H443" s="60">
        <f ca="1">Tabla1[[#This Row],[Valor Realizado 2019
]]*RANDBETWEEN(70,105)/100</f>
        <v>89696.268200000006</v>
      </c>
    </row>
    <row r="444" spans="2:8" ht="15" customHeight="1" x14ac:dyDescent="0.2">
      <c r="B444" s="49" t="s">
        <v>4</v>
      </c>
      <c r="C444" s="50" t="s">
        <v>62</v>
      </c>
      <c r="D444" s="50" t="s">
        <v>56</v>
      </c>
      <c r="E444" s="50" t="s">
        <v>99</v>
      </c>
      <c r="F444" s="60">
        <f t="shared" ca="1" si="6"/>
        <v>143006</v>
      </c>
      <c r="G444" s="60">
        <f ca="1">Tabla1[[#This Row],[Valor Proyectado 2019]]*RANDBETWEEN(75,115)/100</f>
        <v>145866.12</v>
      </c>
      <c r="H444" s="60">
        <f ca="1">Tabla1[[#This Row],[Valor Realizado 2019
]]*RANDBETWEEN(70,105)/100</f>
        <v>137114.15279999998</v>
      </c>
    </row>
    <row r="445" spans="2:8" ht="15" customHeight="1" x14ac:dyDescent="0.2">
      <c r="B445" s="49" t="s">
        <v>4</v>
      </c>
      <c r="C445" s="50" t="s">
        <v>63</v>
      </c>
      <c r="D445" s="50" t="s">
        <v>57</v>
      </c>
      <c r="E445" s="50" t="s">
        <v>100</v>
      </c>
      <c r="F445" s="60">
        <f t="shared" ca="1" si="6"/>
        <v>120959</v>
      </c>
      <c r="G445" s="60">
        <f ca="1">Tabla1[[#This Row],[Valor Proyectado 2019]]*RANDBETWEEN(75,115)/100</f>
        <v>105234.33</v>
      </c>
      <c r="H445" s="60">
        <f ca="1">Tabla1[[#This Row],[Valor Realizado 2019
]]*RANDBETWEEN(70,105)/100</f>
        <v>98920.270199999999</v>
      </c>
    </row>
    <row r="446" spans="2:8" ht="15" customHeight="1" x14ac:dyDescent="0.2">
      <c r="B446" s="49" t="s">
        <v>31</v>
      </c>
      <c r="C446" s="50" t="s">
        <v>64</v>
      </c>
      <c r="D446" s="50" t="s">
        <v>58</v>
      </c>
      <c r="E446" s="50" t="s">
        <v>101</v>
      </c>
      <c r="F446" s="60">
        <f t="shared" ca="1" si="6"/>
        <v>136491</v>
      </c>
      <c r="G446" s="60">
        <f ca="1">Tabla1[[#This Row],[Valor Proyectado 2019]]*RANDBETWEEN(75,115)/100</f>
        <v>154234.82999999999</v>
      </c>
      <c r="H446" s="60">
        <f ca="1">Tabla1[[#This Row],[Valor Realizado 2019
]]*RANDBETWEEN(70,105)/100</f>
        <v>126472.56059999998</v>
      </c>
    </row>
    <row r="447" spans="2:8" ht="15" customHeight="1" x14ac:dyDescent="0.2">
      <c r="B447" s="49" t="s">
        <v>31</v>
      </c>
      <c r="C447" s="50" t="s">
        <v>65</v>
      </c>
      <c r="D447" s="50" t="s">
        <v>59</v>
      </c>
      <c r="E447" s="50" t="s">
        <v>102</v>
      </c>
      <c r="F447" s="60">
        <f t="shared" ca="1" si="6"/>
        <v>161436</v>
      </c>
      <c r="G447" s="60">
        <f ca="1">Tabla1[[#This Row],[Valor Proyectado 2019]]*RANDBETWEEN(75,115)/100</f>
        <v>180808.32000000001</v>
      </c>
      <c r="H447" s="60">
        <f ca="1">Tabla1[[#This Row],[Valor Realizado 2019
]]*RANDBETWEEN(70,105)/100</f>
        <v>130181.99040000001</v>
      </c>
    </row>
    <row r="448" spans="2:8" ht="15" customHeight="1" x14ac:dyDescent="0.2">
      <c r="B448" s="49" t="s">
        <v>31</v>
      </c>
      <c r="C448" s="50" t="s">
        <v>66</v>
      </c>
      <c r="D448" s="50" t="s">
        <v>56</v>
      </c>
      <c r="E448" s="50" t="s">
        <v>103</v>
      </c>
      <c r="F448" s="60">
        <f t="shared" ca="1" si="6"/>
        <v>153517</v>
      </c>
      <c r="G448" s="60">
        <f ca="1">Tabla1[[#This Row],[Valor Proyectado 2019]]*RANDBETWEEN(75,115)/100</f>
        <v>148911.49</v>
      </c>
      <c r="H448" s="60">
        <f ca="1">Tabla1[[#This Row],[Valor Realizado 2019
]]*RANDBETWEEN(70,105)/100</f>
        <v>120618.3069</v>
      </c>
    </row>
    <row r="449" spans="2:8" ht="15" customHeight="1" x14ac:dyDescent="0.2">
      <c r="B449" s="49" t="s">
        <v>31</v>
      </c>
      <c r="C449" s="50" t="s">
        <v>67</v>
      </c>
      <c r="D449" s="50" t="s">
        <v>57</v>
      </c>
      <c r="E449" s="50" t="s">
        <v>104</v>
      </c>
      <c r="F449" s="60">
        <f t="shared" ca="1" si="6"/>
        <v>124107</v>
      </c>
      <c r="G449" s="60">
        <f ca="1">Tabla1[[#This Row],[Valor Proyectado 2019]]*RANDBETWEEN(75,115)/100</f>
        <v>141481.98000000001</v>
      </c>
      <c r="H449" s="60">
        <f ca="1">Tabla1[[#This Row],[Valor Realizado 2019
]]*RANDBETWEEN(70,105)/100</f>
        <v>137237.52060000002</v>
      </c>
    </row>
    <row r="450" spans="2:8" ht="15" customHeight="1" x14ac:dyDescent="0.2">
      <c r="B450" s="49" t="s">
        <v>31</v>
      </c>
      <c r="C450" s="50" t="s">
        <v>68</v>
      </c>
      <c r="D450" s="50" t="s">
        <v>58</v>
      </c>
      <c r="E450" s="50" t="s">
        <v>105</v>
      </c>
      <c r="F450" s="60">
        <f t="shared" ca="1" si="6"/>
        <v>293688</v>
      </c>
      <c r="G450" s="60">
        <f ca="1">Tabla1[[#This Row],[Valor Proyectado 2019]]*RANDBETWEEN(75,115)/100</f>
        <v>220266</v>
      </c>
      <c r="H450" s="60">
        <f ca="1">Tabla1[[#This Row],[Valor Realizado 2019
]]*RANDBETWEEN(70,105)/100</f>
        <v>158591.51999999999</v>
      </c>
    </row>
    <row r="451" spans="2:8" ht="15" customHeight="1" x14ac:dyDescent="0.2">
      <c r="B451" s="49" t="s">
        <v>31</v>
      </c>
      <c r="C451" s="50" t="s">
        <v>69</v>
      </c>
      <c r="D451" s="50" t="s">
        <v>59</v>
      </c>
      <c r="E451" s="50" t="s">
        <v>106</v>
      </c>
      <c r="F451" s="60">
        <f t="shared" ca="1" si="6"/>
        <v>262458</v>
      </c>
      <c r="G451" s="60">
        <f ca="1">Tabla1[[#This Row],[Valor Proyectado 2019]]*RANDBETWEEN(75,115)/100</f>
        <v>202092.66</v>
      </c>
      <c r="H451" s="60">
        <f ca="1">Tabla1[[#This Row],[Valor Realizado 2019
]]*RANDBETWEEN(70,105)/100</f>
        <v>161674.128</v>
      </c>
    </row>
    <row r="452" spans="2:8" ht="15" customHeight="1" x14ac:dyDescent="0.2">
      <c r="B452" s="49" t="s">
        <v>31</v>
      </c>
      <c r="C452" s="50" t="s">
        <v>70</v>
      </c>
      <c r="D452" s="50" t="s">
        <v>56</v>
      </c>
      <c r="E452" s="50" t="s">
        <v>107</v>
      </c>
      <c r="F452" s="60">
        <f t="shared" ref="F452:F515" ca="1" si="7">RANDBETWEEN(100000,300000)</f>
        <v>292510</v>
      </c>
      <c r="G452" s="60">
        <f ca="1">Tabla1[[#This Row],[Valor Proyectado 2019]]*RANDBETWEEN(75,115)/100</f>
        <v>333461.40000000002</v>
      </c>
      <c r="H452" s="60">
        <f ca="1">Tabla1[[#This Row],[Valor Realizado 2019
]]*RANDBETWEEN(70,105)/100</f>
        <v>330126.78600000002</v>
      </c>
    </row>
    <row r="453" spans="2:8" ht="15" customHeight="1" x14ac:dyDescent="0.2">
      <c r="B453" s="49" t="s">
        <v>31</v>
      </c>
      <c r="C453" s="50" t="s">
        <v>71</v>
      </c>
      <c r="D453" s="50" t="s">
        <v>57</v>
      </c>
      <c r="E453" s="50" t="s">
        <v>108</v>
      </c>
      <c r="F453" s="60">
        <f t="shared" ca="1" si="7"/>
        <v>139256</v>
      </c>
      <c r="G453" s="60">
        <f ca="1">Tabla1[[#This Row],[Valor Proyectado 2019]]*RANDBETWEEN(75,115)/100</f>
        <v>125330.4</v>
      </c>
      <c r="H453" s="60">
        <f ca="1">Tabla1[[#This Row],[Valor Realizado 2019
]]*RANDBETWEEN(70,105)/100</f>
        <v>124077.09599999999</v>
      </c>
    </row>
    <row r="454" spans="2:8" ht="15" customHeight="1" x14ac:dyDescent="0.2">
      <c r="B454" s="49" t="s">
        <v>31</v>
      </c>
      <c r="C454" s="50" t="s">
        <v>72</v>
      </c>
      <c r="D454" s="50" t="s">
        <v>58</v>
      </c>
      <c r="E454" s="50" t="s">
        <v>84</v>
      </c>
      <c r="F454" s="60">
        <f t="shared" ca="1" si="7"/>
        <v>185392</v>
      </c>
      <c r="G454" s="60">
        <f ca="1">Tabla1[[#This Row],[Valor Proyectado 2019]]*RANDBETWEEN(75,115)/100</f>
        <v>161291.04</v>
      </c>
      <c r="H454" s="60">
        <f ca="1">Tabla1[[#This Row],[Valor Realizado 2019
]]*RANDBETWEEN(70,105)/100</f>
        <v>153226.48800000001</v>
      </c>
    </row>
    <row r="455" spans="2:8" ht="15" customHeight="1" x14ac:dyDescent="0.2">
      <c r="B455" s="49" t="s">
        <v>31</v>
      </c>
      <c r="C455" s="50" t="s">
        <v>73</v>
      </c>
      <c r="D455" s="50" t="s">
        <v>59</v>
      </c>
      <c r="E455" s="50" t="s">
        <v>85</v>
      </c>
      <c r="F455" s="60">
        <f t="shared" ca="1" si="7"/>
        <v>284566</v>
      </c>
      <c r="G455" s="60">
        <f ca="1">Tabla1[[#This Row],[Valor Proyectado 2019]]*RANDBETWEEN(75,115)/100</f>
        <v>267492.03999999998</v>
      </c>
      <c r="H455" s="60">
        <f ca="1">Tabla1[[#This Row],[Valor Realizado 2019
]]*RANDBETWEEN(70,105)/100</f>
        <v>280866.64199999999</v>
      </c>
    </row>
    <row r="456" spans="2:8" ht="15" customHeight="1" x14ac:dyDescent="0.2">
      <c r="B456" s="49" t="s">
        <v>31</v>
      </c>
      <c r="C456" s="50" t="s">
        <v>74</v>
      </c>
      <c r="D456" s="50" t="s">
        <v>56</v>
      </c>
      <c r="E456" s="50" t="s">
        <v>86</v>
      </c>
      <c r="F456" s="60">
        <f t="shared" ca="1" si="7"/>
        <v>156928</v>
      </c>
      <c r="G456" s="60">
        <f ca="1">Tabla1[[#This Row],[Valor Proyectado 2019]]*RANDBETWEEN(75,115)/100</f>
        <v>123973.12</v>
      </c>
      <c r="H456" s="60">
        <f ca="1">Tabla1[[#This Row],[Valor Realizado 2019
]]*RANDBETWEEN(70,105)/100</f>
        <v>99178.495999999999</v>
      </c>
    </row>
    <row r="457" spans="2:8" ht="15" customHeight="1" x14ac:dyDescent="0.2">
      <c r="B457" s="49" t="s">
        <v>31</v>
      </c>
      <c r="C457" s="50" t="s">
        <v>75</v>
      </c>
      <c r="D457" s="50" t="s">
        <v>57</v>
      </c>
      <c r="E457" s="50" t="s">
        <v>87</v>
      </c>
      <c r="F457" s="60">
        <f t="shared" ca="1" si="7"/>
        <v>185160</v>
      </c>
      <c r="G457" s="60">
        <f ca="1">Tabla1[[#This Row],[Valor Proyectado 2019]]*RANDBETWEEN(75,115)/100</f>
        <v>212934</v>
      </c>
      <c r="H457" s="60">
        <f ca="1">Tabla1[[#This Row],[Valor Realizado 2019
]]*RANDBETWEEN(70,105)/100</f>
        <v>204416.64000000001</v>
      </c>
    </row>
    <row r="458" spans="2:8" ht="15" customHeight="1" x14ac:dyDescent="0.2">
      <c r="B458" s="49" t="s">
        <v>31</v>
      </c>
      <c r="C458" s="50" t="s">
        <v>76</v>
      </c>
      <c r="D458" s="50" t="s">
        <v>58</v>
      </c>
      <c r="E458" s="50" t="s">
        <v>88</v>
      </c>
      <c r="F458" s="60">
        <f t="shared" ca="1" si="7"/>
        <v>111693</v>
      </c>
      <c r="G458" s="60">
        <f ca="1">Tabla1[[#This Row],[Valor Proyectado 2019]]*RANDBETWEEN(75,115)/100</f>
        <v>110576.07</v>
      </c>
      <c r="H458" s="60">
        <f ca="1">Tabla1[[#This Row],[Valor Realizado 2019
]]*RANDBETWEEN(70,105)/100</f>
        <v>85143.573900000003</v>
      </c>
    </row>
    <row r="459" spans="2:8" ht="15" customHeight="1" x14ac:dyDescent="0.2">
      <c r="B459" s="49" t="s">
        <v>31</v>
      </c>
      <c r="C459" s="50" t="s">
        <v>77</v>
      </c>
      <c r="D459" s="50" t="s">
        <v>59</v>
      </c>
      <c r="E459" s="50" t="s">
        <v>89</v>
      </c>
      <c r="F459" s="60">
        <f t="shared" ca="1" si="7"/>
        <v>172566</v>
      </c>
      <c r="G459" s="60">
        <f ca="1">Tabla1[[#This Row],[Valor Proyectado 2019]]*RANDBETWEEN(75,115)/100</f>
        <v>144955.44</v>
      </c>
      <c r="H459" s="60">
        <f ca="1">Tabla1[[#This Row],[Valor Realizado 2019
]]*RANDBETWEEN(70,105)/100</f>
        <v>104367.91679999999</v>
      </c>
    </row>
    <row r="460" spans="2:8" ht="15" customHeight="1" x14ac:dyDescent="0.2">
      <c r="B460" s="49" t="s">
        <v>31</v>
      </c>
      <c r="C460" s="50" t="s">
        <v>78</v>
      </c>
      <c r="D460" s="50" t="s">
        <v>56</v>
      </c>
      <c r="E460" s="50" t="s">
        <v>90</v>
      </c>
      <c r="F460" s="60">
        <f t="shared" ca="1" si="7"/>
        <v>285214</v>
      </c>
      <c r="G460" s="60">
        <f ca="1">Tabla1[[#This Row],[Valor Proyectado 2019]]*RANDBETWEEN(75,115)/100</f>
        <v>327996.09999999998</v>
      </c>
      <c r="H460" s="60">
        <f ca="1">Tabla1[[#This Row],[Valor Realizado 2019
]]*RANDBETWEEN(70,105)/100</f>
        <v>305036.37299999996</v>
      </c>
    </row>
    <row r="461" spans="2:8" ht="15" customHeight="1" x14ac:dyDescent="0.2">
      <c r="B461" s="49" t="s">
        <v>32</v>
      </c>
      <c r="C461" s="50" t="s">
        <v>79</v>
      </c>
      <c r="D461" s="50" t="s">
        <v>57</v>
      </c>
      <c r="E461" s="50" t="s">
        <v>91</v>
      </c>
      <c r="F461" s="60">
        <f t="shared" ca="1" si="7"/>
        <v>203802</v>
      </c>
      <c r="G461" s="60">
        <f ca="1">Tabla1[[#This Row],[Valor Proyectado 2019]]*RANDBETWEEN(75,115)/100</f>
        <v>161003.57999999999</v>
      </c>
      <c r="H461" s="60">
        <f ca="1">Tabla1[[#This Row],[Valor Realizado 2019
]]*RANDBETWEEN(70,105)/100</f>
        <v>164223.65159999998</v>
      </c>
    </row>
    <row r="462" spans="2:8" ht="15" customHeight="1" x14ac:dyDescent="0.2">
      <c r="B462" s="49" t="s">
        <v>32</v>
      </c>
      <c r="C462" s="50" t="s">
        <v>80</v>
      </c>
      <c r="D462" s="50" t="s">
        <v>58</v>
      </c>
      <c r="E462" s="50" t="s">
        <v>92</v>
      </c>
      <c r="F462" s="60">
        <f t="shared" ca="1" si="7"/>
        <v>259867</v>
      </c>
      <c r="G462" s="60">
        <f ca="1">Tabla1[[#This Row],[Valor Proyectado 2019]]*RANDBETWEEN(75,115)/100</f>
        <v>252070.99</v>
      </c>
      <c r="H462" s="60">
        <f ca="1">Tabla1[[#This Row],[Valor Realizado 2019
]]*RANDBETWEEN(70,105)/100</f>
        <v>191573.95239999998</v>
      </c>
    </row>
    <row r="463" spans="2:8" ht="15" customHeight="1" x14ac:dyDescent="0.2">
      <c r="B463" s="49" t="s">
        <v>32</v>
      </c>
      <c r="C463" s="50" t="s">
        <v>81</v>
      </c>
      <c r="D463" s="50" t="s">
        <v>59</v>
      </c>
      <c r="E463" s="50" t="s">
        <v>93</v>
      </c>
      <c r="F463" s="60">
        <f t="shared" ca="1" si="7"/>
        <v>199404</v>
      </c>
      <c r="G463" s="60">
        <f ca="1">Tabla1[[#This Row],[Valor Proyectado 2019]]*RANDBETWEEN(75,115)/100</f>
        <v>195415.92</v>
      </c>
      <c r="H463" s="60">
        <f ca="1">Tabla1[[#This Row],[Valor Realizado 2019
]]*RANDBETWEEN(70,105)/100</f>
        <v>166103.53200000001</v>
      </c>
    </row>
    <row r="464" spans="2:8" ht="15" customHeight="1" x14ac:dyDescent="0.2">
      <c r="B464" s="49" t="s">
        <v>32</v>
      </c>
      <c r="C464" s="50" t="s">
        <v>62</v>
      </c>
      <c r="D464" s="50" t="s">
        <v>56</v>
      </c>
      <c r="E464" s="50" t="s">
        <v>94</v>
      </c>
      <c r="F464" s="60">
        <f t="shared" ca="1" si="7"/>
        <v>161326</v>
      </c>
      <c r="G464" s="60">
        <f ca="1">Tabla1[[#This Row],[Valor Proyectado 2019]]*RANDBETWEEN(75,115)/100</f>
        <v>137127.1</v>
      </c>
      <c r="H464" s="60">
        <f ca="1">Tabla1[[#This Row],[Valor Realizado 2019
]]*RANDBETWEEN(70,105)/100</f>
        <v>97360.240999999995</v>
      </c>
    </row>
    <row r="465" spans="2:8" ht="15" customHeight="1" x14ac:dyDescent="0.2">
      <c r="B465" s="49" t="s">
        <v>32</v>
      </c>
      <c r="C465" s="50" t="s">
        <v>63</v>
      </c>
      <c r="D465" s="50" t="s">
        <v>57</v>
      </c>
      <c r="E465" s="50" t="s">
        <v>95</v>
      </c>
      <c r="F465" s="60">
        <f t="shared" ca="1" si="7"/>
        <v>132732</v>
      </c>
      <c r="G465" s="60">
        <f ca="1">Tabla1[[#This Row],[Valor Proyectado 2019]]*RANDBETWEEN(75,115)/100</f>
        <v>112822.2</v>
      </c>
      <c r="H465" s="60">
        <f ca="1">Tabla1[[#This Row],[Valor Realizado 2019
]]*RANDBETWEEN(70,105)/100</f>
        <v>85744.871999999988</v>
      </c>
    </row>
    <row r="466" spans="2:8" ht="15" customHeight="1" x14ac:dyDescent="0.2">
      <c r="B466" s="49" t="s">
        <v>32</v>
      </c>
      <c r="C466" s="50" t="s">
        <v>64</v>
      </c>
      <c r="D466" s="50" t="s">
        <v>58</v>
      </c>
      <c r="E466" s="50" t="s">
        <v>96</v>
      </c>
      <c r="F466" s="60">
        <f t="shared" ca="1" si="7"/>
        <v>105540</v>
      </c>
      <c r="G466" s="60">
        <f ca="1">Tabla1[[#This Row],[Valor Proyectado 2019]]*RANDBETWEEN(75,115)/100</f>
        <v>116094</v>
      </c>
      <c r="H466" s="60">
        <f ca="1">Tabla1[[#This Row],[Valor Realizado 2019
]]*RANDBETWEEN(70,105)/100</f>
        <v>88231.44</v>
      </c>
    </row>
    <row r="467" spans="2:8" ht="15" customHeight="1" x14ac:dyDescent="0.2">
      <c r="B467" s="49" t="s">
        <v>32</v>
      </c>
      <c r="C467" s="50" t="s">
        <v>65</v>
      </c>
      <c r="D467" s="50" t="s">
        <v>59</v>
      </c>
      <c r="E467" s="50" t="s">
        <v>97</v>
      </c>
      <c r="F467" s="60">
        <f t="shared" ca="1" si="7"/>
        <v>148491</v>
      </c>
      <c r="G467" s="60">
        <f ca="1">Tabla1[[#This Row],[Valor Proyectado 2019]]*RANDBETWEEN(75,115)/100</f>
        <v>120277.71</v>
      </c>
      <c r="H467" s="60">
        <f ca="1">Tabla1[[#This Row],[Valor Realizado 2019
]]*RANDBETWEEN(70,105)/100</f>
        <v>104641.60770000001</v>
      </c>
    </row>
    <row r="468" spans="2:8" ht="15" customHeight="1" x14ac:dyDescent="0.2">
      <c r="B468" s="49" t="s">
        <v>32</v>
      </c>
      <c r="C468" s="50" t="s">
        <v>66</v>
      </c>
      <c r="D468" s="50" t="s">
        <v>56</v>
      </c>
      <c r="E468" s="50" t="s">
        <v>98</v>
      </c>
      <c r="F468" s="60">
        <f t="shared" ca="1" si="7"/>
        <v>263896</v>
      </c>
      <c r="G468" s="60">
        <f ca="1">Tabla1[[#This Row],[Valor Proyectado 2019]]*RANDBETWEEN(75,115)/100</f>
        <v>216394.72</v>
      </c>
      <c r="H468" s="60">
        <f ca="1">Tabla1[[#This Row],[Valor Realizado 2019
]]*RANDBETWEEN(70,105)/100</f>
        <v>218558.6672</v>
      </c>
    </row>
    <row r="469" spans="2:8" ht="15" customHeight="1" x14ac:dyDescent="0.2">
      <c r="B469" s="49" t="s">
        <v>32</v>
      </c>
      <c r="C469" s="50" t="s">
        <v>67</v>
      </c>
      <c r="D469" s="50" t="s">
        <v>57</v>
      </c>
      <c r="E469" s="50" t="s">
        <v>99</v>
      </c>
      <c r="F469" s="60">
        <f t="shared" ca="1" si="7"/>
        <v>108913</v>
      </c>
      <c r="G469" s="60">
        <f ca="1">Tabla1[[#This Row],[Valor Proyectado 2019]]*RANDBETWEEN(75,115)/100</f>
        <v>106734.74</v>
      </c>
      <c r="H469" s="60">
        <f ca="1">Tabla1[[#This Row],[Valor Realizado 2019
]]*RANDBETWEEN(70,105)/100</f>
        <v>108869.4348</v>
      </c>
    </row>
    <row r="470" spans="2:8" ht="15" customHeight="1" x14ac:dyDescent="0.2">
      <c r="B470" s="49" t="s">
        <v>32</v>
      </c>
      <c r="C470" s="50" t="s">
        <v>68</v>
      </c>
      <c r="D470" s="50" t="s">
        <v>58</v>
      </c>
      <c r="E470" s="50" t="s">
        <v>100</v>
      </c>
      <c r="F470" s="60">
        <f t="shared" ca="1" si="7"/>
        <v>156404</v>
      </c>
      <c r="G470" s="60">
        <f ca="1">Tabla1[[#This Row],[Valor Proyectado 2019]]*RANDBETWEEN(75,115)/100</f>
        <v>161096.12</v>
      </c>
      <c r="H470" s="60">
        <f ca="1">Tabla1[[#This Row],[Valor Realizado 2019
]]*RANDBETWEEN(70,105)/100</f>
        <v>117600.1676</v>
      </c>
    </row>
    <row r="471" spans="2:8" ht="15" customHeight="1" x14ac:dyDescent="0.2">
      <c r="B471" s="49" t="s">
        <v>32</v>
      </c>
      <c r="C471" s="50" t="s">
        <v>69</v>
      </c>
      <c r="D471" s="50" t="s">
        <v>59</v>
      </c>
      <c r="E471" s="50" t="s">
        <v>101</v>
      </c>
      <c r="F471" s="60">
        <f t="shared" ca="1" si="7"/>
        <v>275516</v>
      </c>
      <c r="G471" s="60">
        <f ca="1">Tabla1[[#This Row],[Valor Proyectado 2019]]*RANDBETWEEN(75,115)/100</f>
        <v>234188.6</v>
      </c>
      <c r="H471" s="60">
        <f ca="1">Tabla1[[#This Row],[Valor Realizado 2019
]]*RANDBETWEEN(70,105)/100</f>
        <v>210769.74</v>
      </c>
    </row>
    <row r="472" spans="2:8" ht="15" customHeight="1" x14ac:dyDescent="0.2">
      <c r="B472" s="49" t="s">
        <v>32</v>
      </c>
      <c r="C472" s="50" t="s">
        <v>70</v>
      </c>
      <c r="D472" s="50" t="s">
        <v>56</v>
      </c>
      <c r="E472" s="50" t="s">
        <v>102</v>
      </c>
      <c r="F472" s="60">
        <f t="shared" ca="1" si="7"/>
        <v>152782</v>
      </c>
      <c r="G472" s="60">
        <f ca="1">Tabla1[[#This Row],[Valor Proyectado 2019]]*RANDBETWEEN(75,115)/100</f>
        <v>154309.82</v>
      </c>
      <c r="H472" s="60">
        <f ca="1">Tabla1[[#This Row],[Valor Realizado 2019
]]*RANDBETWEEN(70,105)/100</f>
        <v>123447.85600000001</v>
      </c>
    </row>
    <row r="473" spans="2:8" ht="15" customHeight="1" x14ac:dyDescent="0.2">
      <c r="B473" s="49" t="s">
        <v>32</v>
      </c>
      <c r="C473" s="50" t="s">
        <v>71</v>
      </c>
      <c r="D473" s="50" t="s">
        <v>57</v>
      </c>
      <c r="E473" s="50" t="s">
        <v>103</v>
      </c>
      <c r="F473" s="60">
        <f t="shared" ca="1" si="7"/>
        <v>200234</v>
      </c>
      <c r="G473" s="60">
        <f ca="1">Tabla1[[#This Row],[Valor Proyectado 2019]]*RANDBETWEEN(75,115)/100</f>
        <v>184215.28</v>
      </c>
      <c r="H473" s="60">
        <f ca="1">Tabla1[[#This Row],[Valor Realizado 2019
]]*RANDBETWEEN(70,105)/100</f>
        <v>128950.696</v>
      </c>
    </row>
    <row r="474" spans="2:8" ht="15" customHeight="1" x14ac:dyDescent="0.2">
      <c r="B474" s="49" t="s">
        <v>32</v>
      </c>
      <c r="C474" s="50" t="s">
        <v>72</v>
      </c>
      <c r="D474" s="50" t="s">
        <v>58</v>
      </c>
      <c r="E474" s="50" t="s">
        <v>104</v>
      </c>
      <c r="F474" s="60">
        <f t="shared" ca="1" si="7"/>
        <v>200762</v>
      </c>
      <c r="G474" s="60">
        <f ca="1">Tabla1[[#This Row],[Valor Proyectado 2019]]*RANDBETWEEN(75,115)/100</f>
        <v>208792.48</v>
      </c>
      <c r="H474" s="60">
        <f ca="1">Tabla1[[#This Row],[Valor Realizado 2019
]]*RANDBETWEEN(70,105)/100</f>
        <v>167033.984</v>
      </c>
    </row>
    <row r="475" spans="2:8" ht="15" customHeight="1" x14ac:dyDescent="0.2">
      <c r="B475" s="49" t="s">
        <v>32</v>
      </c>
      <c r="C475" s="50" t="s">
        <v>73</v>
      </c>
      <c r="D475" s="50" t="s">
        <v>59</v>
      </c>
      <c r="E475" s="50" t="s">
        <v>105</v>
      </c>
      <c r="F475" s="60">
        <f t="shared" ca="1" si="7"/>
        <v>241930</v>
      </c>
      <c r="G475" s="60">
        <f ca="1">Tabla1[[#This Row],[Valor Proyectado 2019]]*RANDBETWEEN(75,115)/100</f>
        <v>220156.3</v>
      </c>
      <c r="H475" s="60">
        <f ca="1">Tabla1[[#This Row],[Valor Realizado 2019
]]*RANDBETWEEN(70,105)/100</f>
        <v>222357.86299999998</v>
      </c>
    </row>
    <row r="476" spans="2:8" ht="15" customHeight="1" x14ac:dyDescent="0.2">
      <c r="B476" s="49" t="s">
        <v>32</v>
      </c>
      <c r="C476" s="50" t="s">
        <v>74</v>
      </c>
      <c r="D476" s="50" t="s">
        <v>56</v>
      </c>
      <c r="E476" s="50" t="s">
        <v>106</v>
      </c>
      <c r="F476" s="60">
        <f t="shared" ca="1" si="7"/>
        <v>198855</v>
      </c>
      <c r="G476" s="60">
        <f ca="1">Tabla1[[#This Row],[Valor Proyectado 2019]]*RANDBETWEEN(75,115)/100</f>
        <v>176980.95</v>
      </c>
      <c r="H476" s="60">
        <f ca="1">Tabla1[[#This Row],[Valor Realizado 2019
]]*RANDBETWEEN(70,105)/100</f>
        <v>150433.80750000002</v>
      </c>
    </row>
    <row r="477" spans="2:8" ht="15" customHeight="1" x14ac:dyDescent="0.2">
      <c r="B477" s="49" t="s">
        <v>32</v>
      </c>
      <c r="C477" s="50" t="s">
        <v>75</v>
      </c>
      <c r="D477" s="50" t="s">
        <v>57</v>
      </c>
      <c r="E477" s="50" t="s">
        <v>107</v>
      </c>
      <c r="F477" s="60">
        <f t="shared" ca="1" si="7"/>
        <v>228498</v>
      </c>
      <c r="G477" s="60">
        <f ca="1">Tabla1[[#This Row],[Valor Proyectado 2019]]*RANDBETWEEN(75,115)/100</f>
        <v>237637.92</v>
      </c>
      <c r="H477" s="60">
        <f ca="1">Tabla1[[#This Row],[Valor Realizado 2019
]]*RANDBETWEEN(70,105)/100</f>
        <v>216250.50720000002</v>
      </c>
    </row>
    <row r="478" spans="2:8" ht="15" customHeight="1" x14ac:dyDescent="0.2">
      <c r="B478" s="49" t="s">
        <v>33</v>
      </c>
      <c r="C478" s="50" t="s">
        <v>76</v>
      </c>
      <c r="D478" s="50" t="s">
        <v>58</v>
      </c>
      <c r="E478" s="50" t="s">
        <v>108</v>
      </c>
      <c r="F478" s="60">
        <f t="shared" ca="1" si="7"/>
        <v>111368</v>
      </c>
      <c r="G478" s="60">
        <f ca="1">Tabla1[[#This Row],[Valor Proyectado 2019]]*RANDBETWEEN(75,115)/100</f>
        <v>84639.679999999993</v>
      </c>
      <c r="H478" s="60">
        <f ca="1">Tabla1[[#This Row],[Valor Realizado 2019
]]*RANDBETWEEN(70,105)/100</f>
        <v>72790.124799999991</v>
      </c>
    </row>
    <row r="479" spans="2:8" ht="15" customHeight="1" x14ac:dyDescent="0.2">
      <c r="B479" s="49" t="s">
        <v>33</v>
      </c>
      <c r="C479" s="50" t="s">
        <v>77</v>
      </c>
      <c r="D479" s="50" t="s">
        <v>59</v>
      </c>
      <c r="E479" s="50" t="s">
        <v>84</v>
      </c>
      <c r="F479" s="60">
        <f t="shared" ca="1" si="7"/>
        <v>179501</v>
      </c>
      <c r="G479" s="60">
        <f ca="1">Tabla1[[#This Row],[Valor Proyectado 2019]]*RANDBETWEEN(75,115)/100</f>
        <v>148985.82999999999</v>
      </c>
      <c r="H479" s="60">
        <f ca="1">Tabla1[[#This Row],[Valor Realizado 2019
]]*RANDBETWEEN(70,105)/100</f>
        <v>104290.08099999999</v>
      </c>
    </row>
    <row r="480" spans="2:8" ht="15" customHeight="1" x14ac:dyDescent="0.2">
      <c r="B480" s="49" t="s">
        <v>33</v>
      </c>
      <c r="C480" s="50" t="s">
        <v>78</v>
      </c>
      <c r="D480" s="50" t="s">
        <v>56</v>
      </c>
      <c r="E480" s="50" t="s">
        <v>85</v>
      </c>
      <c r="F480" s="60">
        <f t="shared" ca="1" si="7"/>
        <v>256734</v>
      </c>
      <c r="G480" s="60">
        <f ca="1">Tabla1[[#This Row],[Valor Proyectado 2019]]*RANDBETWEEN(75,115)/100</f>
        <v>192550.5</v>
      </c>
      <c r="H480" s="60">
        <f ca="1">Tabla1[[#This Row],[Valor Realizado 2019
]]*RANDBETWEEN(70,105)/100</f>
        <v>138636.35999999999</v>
      </c>
    </row>
    <row r="481" spans="2:8" ht="15" customHeight="1" x14ac:dyDescent="0.2">
      <c r="B481" s="49" t="s">
        <v>33</v>
      </c>
      <c r="C481" s="50" t="s">
        <v>79</v>
      </c>
      <c r="D481" s="50" t="s">
        <v>57</v>
      </c>
      <c r="E481" s="50" t="s">
        <v>86</v>
      </c>
      <c r="F481" s="60">
        <f t="shared" ca="1" si="7"/>
        <v>249176</v>
      </c>
      <c r="G481" s="60">
        <f ca="1">Tabla1[[#This Row],[Valor Proyectado 2019]]*RANDBETWEEN(75,115)/100</f>
        <v>199340.79999999999</v>
      </c>
      <c r="H481" s="60">
        <f ca="1">Tabla1[[#This Row],[Valor Realizado 2019
]]*RANDBETWEEN(70,105)/100</f>
        <v>207314.432</v>
      </c>
    </row>
    <row r="482" spans="2:8" ht="15" customHeight="1" x14ac:dyDescent="0.2">
      <c r="B482" s="49" t="s">
        <v>33</v>
      </c>
      <c r="C482" s="50" t="s">
        <v>80</v>
      </c>
      <c r="D482" s="50" t="s">
        <v>58</v>
      </c>
      <c r="E482" s="50" t="s">
        <v>87</v>
      </c>
      <c r="F482" s="60">
        <f t="shared" ca="1" si="7"/>
        <v>206052</v>
      </c>
      <c r="G482" s="60">
        <f ca="1">Tabla1[[#This Row],[Valor Proyectado 2019]]*RANDBETWEEN(75,115)/100</f>
        <v>197809.92000000001</v>
      </c>
      <c r="H482" s="60">
        <f ca="1">Tabla1[[#This Row],[Valor Realizado 2019
]]*RANDBETWEEN(70,105)/100</f>
        <v>168138.432</v>
      </c>
    </row>
    <row r="483" spans="2:8" ht="15" customHeight="1" x14ac:dyDescent="0.2">
      <c r="B483" s="49" t="s">
        <v>33</v>
      </c>
      <c r="C483" s="50" t="s">
        <v>81</v>
      </c>
      <c r="D483" s="50" t="s">
        <v>59</v>
      </c>
      <c r="E483" s="50" t="s">
        <v>88</v>
      </c>
      <c r="F483" s="60">
        <f t="shared" ca="1" si="7"/>
        <v>242619</v>
      </c>
      <c r="G483" s="60">
        <f ca="1">Tabla1[[#This Row],[Valor Proyectado 2019]]*RANDBETWEEN(75,115)/100</f>
        <v>186816.63</v>
      </c>
      <c r="H483" s="60">
        <f ca="1">Tabla1[[#This Row],[Valor Realizado 2019
]]*RANDBETWEEN(70,105)/100</f>
        <v>160662.30179999999</v>
      </c>
    </row>
    <row r="484" spans="2:8" ht="15" customHeight="1" x14ac:dyDescent="0.2">
      <c r="B484" s="49" t="s">
        <v>33</v>
      </c>
      <c r="C484" s="50" t="s">
        <v>62</v>
      </c>
      <c r="D484" s="50" t="s">
        <v>56</v>
      </c>
      <c r="E484" s="50" t="s">
        <v>89</v>
      </c>
      <c r="F484" s="60">
        <f t="shared" ca="1" si="7"/>
        <v>234390</v>
      </c>
      <c r="G484" s="60">
        <f ca="1">Tabla1[[#This Row],[Valor Proyectado 2019]]*RANDBETWEEN(75,115)/100</f>
        <v>213294.9</v>
      </c>
      <c r="H484" s="60">
        <f ca="1">Tabla1[[#This Row],[Valor Realizado 2019
]]*RANDBETWEEN(70,105)/100</f>
        <v>177034.76699999999</v>
      </c>
    </row>
    <row r="485" spans="2:8" ht="15" customHeight="1" x14ac:dyDescent="0.2">
      <c r="B485" s="49" t="s">
        <v>33</v>
      </c>
      <c r="C485" s="50" t="s">
        <v>63</v>
      </c>
      <c r="D485" s="50" t="s">
        <v>57</v>
      </c>
      <c r="E485" s="50" t="s">
        <v>90</v>
      </c>
      <c r="F485" s="60">
        <f t="shared" ca="1" si="7"/>
        <v>204962</v>
      </c>
      <c r="G485" s="60">
        <f ca="1">Tabla1[[#This Row],[Valor Proyectado 2019]]*RANDBETWEEN(75,115)/100</f>
        <v>155771.12</v>
      </c>
      <c r="H485" s="60">
        <f ca="1">Tabla1[[#This Row],[Valor Realizado 2019
]]*RANDBETWEEN(70,105)/100</f>
        <v>110597.49519999999</v>
      </c>
    </row>
    <row r="486" spans="2:8" ht="15" customHeight="1" x14ac:dyDescent="0.2">
      <c r="B486" s="49" t="s">
        <v>33</v>
      </c>
      <c r="C486" s="50" t="s">
        <v>64</v>
      </c>
      <c r="D486" s="50" t="s">
        <v>58</v>
      </c>
      <c r="E486" s="50" t="s">
        <v>91</v>
      </c>
      <c r="F486" s="60">
        <f t="shared" ca="1" si="7"/>
        <v>118504</v>
      </c>
      <c r="G486" s="60">
        <f ca="1">Tabla1[[#This Row],[Valor Proyectado 2019]]*RANDBETWEEN(75,115)/100</f>
        <v>132724.48000000001</v>
      </c>
      <c r="H486" s="60">
        <f ca="1">Tabla1[[#This Row],[Valor Realizado 2019
]]*RANDBETWEEN(70,105)/100</f>
        <v>114143.0528</v>
      </c>
    </row>
    <row r="487" spans="2:8" ht="15" customHeight="1" x14ac:dyDescent="0.2">
      <c r="B487" s="49" t="s">
        <v>33</v>
      </c>
      <c r="C487" s="50" t="s">
        <v>65</v>
      </c>
      <c r="D487" s="50" t="s">
        <v>59</v>
      </c>
      <c r="E487" s="50" t="s">
        <v>92</v>
      </c>
      <c r="F487" s="60">
        <f t="shared" ca="1" si="7"/>
        <v>234687</v>
      </c>
      <c r="G487" s="60">
        <f ca="1">Tabla1[[#This Row],[Valor Proyectado 2019]]*RANDBETWEEN(75,115)/100</f>
        <v>213565.17</v>
      </c>
      <c r="H487" s="60">
        <f ca="1">Tabla1[[#This Row],[Valor Realizado 2019
]]*RANDBETWEEN(70,105)/100</f>
        <v>192208.65300000002</v>
      </c>
    </row>
    <row r="488" spans="2:8" ht="15" customHeight="1" x14ac:dyDescent="0.2">
      <c r="B488" s="49" t="s">
        <v>33</v>
      </c>
      <c r="C488" s="50" t="s">
        <v>66</v>
      </c>
      <c r="D488" s="50" t="s">
        <v>56</v>
      </c>
      <c r="E488" s="50" t="s">
        <v>93</v>
      </c>
      <c r="F488" s="60">
        <f t="shared" ca="1" si="7"/>
        <v>178267</v>
      </c>
      <c r="G488" s="60">
        <f ca="1">Tabla1[[#This Row],[Valor Proyectado 2019]]*RANDBETWEEN(75,115)/100</f>
        <v>133700.25</v>
      </c>
      <c r="H488" s="60">
        <f ca="1">Tabla1[[#This Row],[Valor Realizado 2019
]]*RANDBETWEEN(70,105)/100</f>
        <v>93590.175000000003</v>
      </c>
    </row>
    <row r="489" spans="2:8" ht="15" customHeight="1" x14ac:dyDescent="0.2">
      <c r="B489" s="49" t="s">
        <v>33</v>
      </c>
      <c r="C489" s="50" t="s">
        <v>67</v>
      </c>
      <c r="D489" s="50" t="s">
        <v>57</v>
      </c>
      <c r="E489" s="50" t="s">
        <v>94</v>
      </c>
      <c r="F489" s="60">
        <f t="shared" ca="1" si="7"/>
        <v>258399</v>
      </c>
      <c r="G489" s="60">
        <f ca="1">Tabla1[[#This Row],[Valor Proyectado 2019]]*RANDBETWEEN(75,115)/100</f>
        <v>242895.06</v>
      </c>
      <c r="H489" s="60">
        <f ca="1">Tabla1[[#This Row],[Valor Realizado 2019
]]*RANDBETWEEN(70,105)/100</f>
        <v>221034.50460000001</v>
      </c>
    </row>
    <row r="490" spans="2:8" ht="15" customHeight="1" x14ac:dyDescent="0.2">
      <c r="B490" s="49" t="s">
        <v>33</v>
      </c>
      <c r="C490" s="50" t="s">
        <v>68</v>
      </c>
      <c r="D490" s="50" t="s">
        <v>58</v>
      </c>
      <c r="E490" s="50" t="s">
        <v>95</v>
      </c>
      <c r="F490" s="60">
        <f t="shared" ca="1" si="7"/>
        <v>148015</v>
      </c>
      <c r="G490" s="60">
        <f ca="1">Tabla1[[#This Row],[Valor Proyectado 2019]]*RANDBETWEEN(75,115)/100</f>
        <v>139134.1</v>
      </c>
      <c r="H490" s="60">
        <f ca="1">Tabla1[[#This Row],[Valor Realizado 2019
]]*RANDBETWEEN(70,105)/100</f>
        <v>105741.916</v>
      </c>
    </row>
    <row r="491" spans="2:8" ht="15" customHeight="1" x14ac:dyDescent="0.2">
      <c r="B491" s="49" t="s">
        <v>33</v>
      </c>
      <c r="C491" s="50" t="s">
        <v>69</v>
      </c>
      <c r="D491" s="50" t="s">
        <v>59</v>
      </c>
      <c r="E491" s="50" t="s">
        <v>96</v>
      </c>
      <c r="F491" s="60">
        <f t="shared" ca="1" si="7"/>
        <v>223372</v>
      </c>
      <c r="G491" s="60">
        <f ca="1">Tabla1[[#This Row],[Valor Proyectado 2019]]*RANDBETWEEN(75,115)/100</f>
        <v>225605.72</v>
      </c>
      <c r="H491" s="60">
        <f ca="1">Tabla1[[#This Row],[Valor Realizado 2019
]]*RANDBETWEEN(70,105)/100</f>
        <v>218837.5484</v>
      </c>
    </row>
    <row r="492" spans="2:8" ht="15" customHeight="1" x14ac:dyDescent="0.2">
      <c r="B492" s="49" t="s">
        <v>33</v>
      </c>
      <c r="C492" s="50" t="s">
        <v>70</v>
      </c>
      <c r="D492" s="50" t="s">
        <v>56</v>
      </c>
      <c r="E492" s="50" t="s">
        <v>97</v>
      </c>
      <c r="F492" s="60">
        <f t="shared" ca="1" si="7"/>
        <v>118256</v>
      </c>
      <c r="G492" s="60">
        <f ca="1">Tabla1[[#This Row],[Valor Proyectado 2019]]*RANDBETWEEN(75,115)/100</f>
        <v>125351.36</v>
      </c>
      <c r="H492" s="60">
        <f ca="1">Tabla1[[#This Row],[Valor Realizado 2019
]]*RANDBETWEEN(70,105)/100</f>
        <v>111562.71040000001</v>
      </c>
    </row>
    <row r="493" spans="2:8" ht="15" customHeight="1" x14ac:dyDescent="0.2">
      <c r="B493" s="49" t="s">
        <v>33</v>
      </c>
      <c r="C493" s="50" t="s">
        <v>71</v>
      </c>
      <c r="D493" s="50" t="s">
        <v>57</v>
      </c>
      <c r="E493" s="50" t="s">
        <v>98</v>
      </c>
      <c r="F493" s="60">
        <f t="shared" ca="1" si="7"/>
        <v>244401</v>
      </c>
      <c r="G493" s="60">
        <f ca="1">Tabla1[[#This Row],[Valor Proyectado 2019]]*RANDBETWEEN(75,115)/100</f>
        <v>227292.93</v>
      </c>
      <c r="H493" s="60">
        <f ca="1">Tabla1[[#This Row],[Valor Realizado 2019
]]*RANDBETWEEN(70,105)/100</f>
        <v>206836.56629999998</v>
      </c>
    </row>
    <row r="494" spans="2:8" ht="15" customHeight="1" x14ac:dyDescent="0.2">
      <c r="B494" s="49" t="s">
        <v>33</v>
      </c>
      <c r="C494" s="50" t="s">
        <v>72</v>
      </c>
      <c r="D494" s="50" t="s">
        <v>58</v>
      </c>
      <c r="E494" s="50" t="s">
        <v>99</v>
      </c>
      <c r="F494" s="60">
        <f t="shared" ca="1" si="7"/>
        <v>290349</v>
      </c>
      <c r="G494" s="60">
        <f ca="1">Tabla1[[#This Row],[Valor Proyectado 2019]]*RANDBETWEEN(75,115)/100</f>
        <v>243893.16</v>
      </c>
      <c r="H494" s="60">
        <f ca="1">Tabla1[[#This Row],[Valor Realizado 2019
]]*RANDBETWEEN(70,105)/100</f>
        <v>175603.07519999999</v>
      </c>
    </row>
    <row r="495" spans="2:8" ht="15" customHeight="1" x14ac:dyDescent="0.2">
      <c r="B495" s="49" t="s">
        <v>34</v>
      </c>
      <c r="C495" s="50" t="s">
        <v>73</v>
      </c>
      <c r="D495" s="50" t="s">
        <v>59</v>
      </c>
      <c r="E495" s="50" t="s">
        <v>100</v>
      </c>
      <c r="F495" s="60">
        <f t="shared" ca="1" si="7"/>
        <v>134101</v>
      </c>
      <c r="G495" s="60">
        <f ca="1">Tabla1[[#This Row],[Valor Proyectado 2019]]*RANDBETWEEN(75,115)/100</f>
        <v>104598.78</v>
      </c>
      <c r="H495" s="60">
        <f ca="1">Tabla1[[#This Row],[Valor Realizado 2019
]]*RANDBETWEEN(70,105)/100</f>
        <v>97276.865399999995</v>
      </c>
    </row>
    <row r="496" spans="2:8" ht="15" customHeight="1" x14ac:dyDescent="0.2">
      <c r="B496" s="49" t="s">
        <v>34</v>
      </c>
      <c r="C496" s="50" t="s">
        <v>74</v>
      </c>
      <c r="D496" s="50" t="s">
        <v>56</v>
      </c>
      <c r="E496" s="50" t="s">
        <v>101</v>
      </c>
      <c r="F496" s="60">
        <f t="shared" ca="1" si="7"/>
        <v>257381</v>
      </c>
      <c r="G496" s="60">
        <f ca="1">Tabla1[[#This Row],[Valor Proyectado 2019]]*RANDBETWEEN(75,115)/100</f>
        <v>257381</v>
      </c>
      <c r="H496" s="60">
        <f ca="1">Tabla1[[#This Row],[Valor Realizado 2019
]]*RANDBETWEEN(70,105)/100</f>
        <v>187888.13</v>
      </c>
    </row>
    <row r="497" spans="2:8" ht="15" customHeight="1" x14ac:dyDescent="0.2">
      <c r="B497" s="49" t="s">
        <v>34</v>
      </c>
      <c r="C497" s="50" t="s">
        <v>75</v>
      </c>
      <c r="D497" s="50" t="s">
        <v>57</v>
      </c>
      <c r="E497" s="50" t="s">
        <v>102</v>
      </c>
      <c r="F497" s="60">
        <f t="shared" ca="1" si="7"/>
        <v>282766</v>
      </c>
      <c r="G497" s="60">
        <f ca="1">Tabla1[[#This Row],[Valor Proyectado 2019]]*RANDBETWEEN(75,115)/100</f>
        <v>243178.76</v>
      </c>
      <c r="H497" s="60">
        <f ca="1">Tabla1[[#This Row],[Valor Realizado 2019
]]*RANDBETWEEN(70,105)/100</f>
        <v>206701.94600000003</v>
      </c>
    </row>
    <row r="498" spans="2:8" ht="15" customHeight="1" x14ac:dyDescent="0.2">
      <c r="B498" s="49" t="s">
        <v>34</v>
      </c>
      <c r="C498" s="50" t="s">
        <v>76</v>
      </c>
      <c r="D498" s="50" t="s">
        <v>58</v>
      </c>
      <c r="E498" s="50" t="s">
        <v>103</v>
      </c>
      <c r="F498" s="60">
        <f t="shared" ca="1" si="7"/>
        <v>178249</v>
      </c>
      <c r="G498" s="60">
        <f ca="1">Tabla1[[#This Row],[Valor Proyectado 2019]]*RANDBETWEEN(75,115)/100</f>
        <v>144381.69</v>
      </c>
      <c r="H498" s="60">
        <f ca="1">Tabla1[[#This Row],[Valor Realizado 2019
]]*RANDBETWEEN(70,105)/100</f>
        <v>140050.23929999999</v>
      </c>
    </row>
    <row r="499" spans="2:8" ht="15" customHeight="1" x14ac:dyDescent="0.2">
      <c r="B499" s="49" t="s">
        <v>34</v>
      </c>
      <c r="C499" s="50" t="s">
        <v>77</v>
      </c>
      <c r="D499" s="50" t="s">
        <v>59</v>
      </c>
      <c r="E499" s="50" t="s">
        <v>104</v>
      </c>
      <c r="F499" s="60">
        <f t="shared" ca="1" si="7"/>
        <v>111836</v>
      </c>
      <c r="G499" s="60">
        <f ca="1">Tabla1[[#This Row],[Valor Proyectado 2019]]*RANDBETWEEN(75,115)/100</f>
        <v>105125.84</v>
      </c>
      <c r="H499" s="60">
        <f ca="1">Tabla1[[#This Row],[Valor Realizado 2019
]]*RANDBETWEEN(70,105)/100</f>
        <v>110382.132</v>
      </c>
    </row>
    <row r="500" spans="2:8" ht="15" customHeight="1" x14ac:dyDescent="0.2">
      <c r="B500" s="49" t="s">
        <v>34</v>
      </c>
      <c r="C500" s="50" t="s">
        <v>78</v>
      </c>
      <c r="D500" s="50" t="s">
        <v>56</v>
      </c>
      <c r="E500" s="50" t="s">
        <v>105</v>
      </c>
      <c r="F500" s="60">
        <f t="shared" ca="1" si="7"/>
        <v>255502</v>
      </c>
      <c r="G500" s="60">
        <f ca="1">Tabla1[[#This Row],[Valor Proyectado 2019]]*RANDBETWEEN(75,115)/100</f>
        <v>227396.78</v>
      </c>
      <c r="H500" s="60">
        <f ca="1">Tabla1[[#This Row],[Valor Realizado 2019
]]*RANDBETWEEN(70,105)/100</f>
        <v>216026.94100000002</v>
      </c>
    </row>
    <row r="501" spans="2:8" ht="15" customHeight="1" x14ac:dyDescent="0.2">
      <c r="B501" s="49" t="s">
        <v>34</v>
      </c>
      <c r="C501" s="50" t="s">
        <v>79</v>
      </c>
      <c r="D501" s="50" t="s">
        <v>57</v>
      </c>
      <c r="E501" s="50" t="s">
        <v>106</v>
      </c>
      <c r="F501" s="60">
        <f t="shared" ca="1" si="7"/>
        <v>240533</v>
      </c>
      <c r="G501" s="60">
        <f ca="1">Tabla1[[#This Row],[Valor Proyectado 2019]]*RANDBETWEEN(75,115)/100</f>
        <v>266991.63</v>
      </c>
      <c r="H501" s="60">
        <f ca="1">Tabla1[[#This Row],[Valor Realizado 2019
]]*RANDBETWEEN(70,105)/100</f>
        <v>264321.71370000002</v>
      </c>
    </row>
    <row r="502" spans="2:8" ht="15" customHeight="1" x14ac:dyDescent="0.2">
      <c r="B502" s="49" t="s">
        <v>34</v>
      </c>
      <c r="C502" s="50" t="s">
        <v>80</v>
      </c>
      <c r="D502" s="50" t="s">
        <v>58</v>
      </c>
      <c r="E502" s="50" t="s">
        <v>107</v>
      </c>
      <c r="F502" s="60">
        <f t="shared" ca="1" si="7"/>
        <v>177527</v>
      </c>
      <c r="G502" s="60">
        <f ca="1">Tabla1[[#This Row],[Valor Proyectado 2019]]*RANDBETWEEN(75,115)/100</f>
        <v>149122.68</v>
      </c>
      <c r="H502" s="60">
        <f ca="1">Tabla1[[#This Row],[Valor Realizado 2019
]]*RANDBETWEEN(70,105)/100</f>
        <v>134210.41199999998</v>
      </c>
    </row>
    <row r="503" spans="2:8" ht="15" customHeight="1" x14ac:dyDescent="0.2">
      <c r="B503" s="49" t="s">
        <v>34</v>
      </c>
      <c r="C503" s="50" t="s">
        <v>81</v>
      </c>
      <c r="D503" s="50" t="s">
        <v>59</v>
      </c>
      <c r="E503" s="50" t="s">
        <v>108</v>
      </c>
      <c r="F503" s="60">
        <f t="shared" ca="1" si="7"/>
        <v>161414</v>
      </c>
      <c r="G503" s="60">
        <f ca="1">Tabla1[[#This Row],[Valor Proyectado 2019]]*RANDBETWEEN(75,115)/100</f>
        <v>153343.29999999999</v>
      </c>
      <c r="H503" s="60">
        <f ca="1">Tabla1[[#This Row],[Valor Realizado 2019
]]*RANDBETWEEN(70,105)/100</f>
        <v>159477.03200000001</v>
      </c>
    </row>
    <row r="504" spans="2:8" ht="15" customHeight="1" x14ac:dyDescent="0.2">
      <c r="B504" s="49" t="s">
        <v>34</v>
      </c>
      <c r="C504" s="50" t="s">
        <v>62</v>
      </c>
      <c r="D504" s="50" t="s">
        <v>56</v>
      </c>
      <c r="E504" s="50" t="s">
        <v>84</v>
      </c>
      <c r="F504" s="60">
        <f t="shared" ca="1" si="7"/>
        <v>191392</v>
      </c>
      <c r="G504" s="60">
        <f ca="1">Tabla1[[#This Row],[Valor Proyectado 2019]]*RANDBETWEEN(75,115)/100</f>
        <v>179908.48000000001</v>
      </c>
      <c r="H504" s="60">
        <f ca="1">Tabla1[[#This Row],[Valor Realizado 2019
]]*RANDBETWEEN(70,105)/100</f>
        <v>160118.5472</v>
      </c>
    </row>
    <row r="505" spans="2:8" ht="15" customHeight="1" x14ac:dyDescent="0.2">
      <c r="B505" s="49" t="s">
        <v>34</v>
      </c>
      <c r="C505" s="50" t="s">
        <v>63</v>
      </c>
      <c r="D505" s="50" t="s">
        <v>57</v>
      </c>
      <c r="E505" s="50" t="s">
        <v>85</v>
      </c>
      <c r="F505" s="60">
        <f t="shared" ca="1" si="7"/>
        <v>244229</v>
      </c>
      <c r="G505" s="60">
        <f ca="1">Tabla1[[#This Row],[Valor Proyectado 2019]]*RANDBETWEEN(75,115)/100</f>
        <v>222248.39</v>
      </c>
      <c r="H505" s="60">
        <f ca="1">Tabla1[[#This Row],[Valor Realizado 2019
]]*RANDBETWEEN(70,105)/100</f>
        <v>222248.39</v>
      </c>
    </row>
    <row r="506" spans="2:8" ht="15" customHeight="1" x14ac:dyDescent="0.2">
      <c r="B506" s="49" t="s">
        <v>34</v>
      </c>
      <c r="C506" s="50" t="s">
        <v>64</v>
      </c>
      <c r="D506" s="50" t="s">
        <v>58</v>
      </c>
      <c r="E506" s="50" t="s">
        <v>86</v>
      </c>
      <c r="F506" s="60">
        <f t="shared" ca="1" si="7"/>
        <v>106591</v>
      </c>
      <c r="G506" s="60">
        <f ca="1">Tabla1[[#This Row],[Valor Proyectado 2019]]*RANDBETWEEN(75,115)/100</f>
        <v>87404.62</v>
      </c>
      <c r="H506" s="60">
        <f ca="1">Tabla1[[#This Row],[Valor Realizado 2019
]]*RANDBETWEEN(70,105)/100</f>
        <v>73419.880799999999</v>
      </c>
    </row>
    <row r="507" spans="2:8" ht="15" customHeight="1" x14ac:dyDescent="0.2">
      <c r="B507" s="49" t="s">
        <v>34</v>
      </c>
      <c r="C507" s="50" t="s">
        <v>65</v>
      </c>
      <c r="D507" s="50" t="s">
        <v>59</v>
      </c>
      <c r="E507" s="50" t="s">
        <v>87</v>
      </c>
      <c r="F507" s="60">
        <f t="shared" ca="1" si="7"/>
        <v>266833</v>
      </c>
      <c r="G507" s="60">
        <f ca="1">Tabla1[[#This Row],[Valor Proyectado 2019]]*RANDBETWEEN(75,115)/100</f>
        <v>280174.65000000002</v>
      </c>
      <c r="H507" s="60">
        <f ca="1">Tabla1[[#This Row],[Valor Realizado 2019
]]*RANDBETWEEN(70,105)/100</f>
        <v>224139.72</v>
      </c>
    </row>
    <row r="508" spans="2:8" ht="15" customHeight="1" x14ac:dyDescent="0.2">
      <c r="B508" s="49" t="s">
        <v>34</v>
      </c>
      <c r="C508" s="50" t="s">
        <v>66</v>
      </c>
      <c r="D508" s="50" t="s">
        <v>56</v>
      </c>
      <c r="E508" s="50" t="s">
        <v>88</v>
      </c>
      <c r="F508" s="60">
        <f t="shared" ca="1" si="7"/>
        <v>138458</v>
      </c>
      <c r="G508" s="60">
        <f ca="1">Tabla1[[#This Row],[Valor Proyectado 2019]]*RANDBETWEEN(75,115)/100</f>
        <v>150919.22</v>
      </c>
      <c r="H508" s="60">
        <f ca="1">Tabla1[[#This Row],[Valor Realizado 2019
]]*RANDBETWEEN(70,105)/100</f>
        <v>140354.87460000001</v>
      </c>
    </row>
    <row r="509" spans="2:8" ht="15" customHeight="1" x14ac:dyDescent="0.2">
      <c r="B509" s="49" t="s">
        <v>34</v>
      </c>
      <c r="C509" s="50" t="s">
        <v>67</v>
      </c>
      <c r="D509" s="50" t="s">
        <v>57</v>
      </c>
      <c r="E509" s="50" t="s">
        <v>89</v>
      </c>
      <c r="F509" s="60">
        <f t="shared" ca="1" si="7"/>
        <v>259075</v>
      </c>
      <c r="G509" s="60">
        <f ca="1">Tabla1[[#This Row],[Valor Proyectado 2019]]*RANDBETWEEN(75,115)/100</f>
        <v>199487.75</v>
      </c>
      <c r="H509" s="60">
        <f ca="1">Tabla1[[#This Row],[Valor Realizado 2019
]]*RANDBETWEEN(70,105)/100</f>
        <v>201482.6275</v>
      </c>
    </row>
    <row r="510" spans="2:8" ht="15" customHeight="1" x14ac:dyDescent="0.2">
      <c r="B510" s="49" t="s">
        <v>34</v>
      </c>
      <c r="C510" s="50" t="s">
        <v>68</v>
      </c>
      <c r="D510" s="50" t="s">
        <v>58</v>
      </c>
      <c r="E510" s="50" t="s">
        <v>90</v>
      </c>
      <c r="F510" s="60">
        <f t="shared" ca="1" si="7"/>
        <v>244760</v>
      </c>
      <c r="G510" s="60">
        <f ca="1">Tabla1[[#This Row],[Valor Proyectado 2019]]*RANDBETWEEN(75,115)/100</f>
        <v>212941.2</v>
      </c>
      <c r="H510" s="60">
        <f ca="1">Tabla1[[#This Row],[Valor Realizado 2019
]]*RANDBETWEEN(70,105)/100</f>
        <v>170352.96</v>
      </c>
    </row>
    <row r="511" spans="2:8" ht="15" customHeight="1" x14ac:dyDescent="0.2">
      <c r="B511" s="49" t="s">
        <v>34</v>
      </c>
      <c r="C511" s="50" t="s">
        <v>69</v>
      </c>
      <c r="D511" s="50" t="s">
        <v>59</v>
      </c>
      <c r="E511" s="50" t="s">
        <v>91</v>
      </c>
      <c r="F511" s="60">
        <f t="shared" ca="1" si="7"/>
        <v>174520</v>
      </c>
      <c r="G511" s="60">
        <f ca="1">Tabla1[[#This Row],[Valor Proyectado 2019]]*RANDBETWEEN(75,115)/100</f>
        <v>190226.8</v>
      </c>
      <c r="H511" s="60">
        <f ca="1">Tabla1[[#This Row],[Valor Realizado 2019
]]*RANDBETWEEN(70,105)/100</f>
        <v>182617.72799999997</v>
      </c>
    </row>
    <row r="512" spans="2:8" ht="15" customHeight="1" x14ac:dyDescent="0.2">
      <c r="B512" s="49" t="s">
        <v>34</v>
      </c>
      <c r="C512" s="50" t="s">
        <v>70</v>
      </c>
      <c r="D512" s="50" t="s">
        <v>56</v>
      </c>
      <c r="E512" s="50" t="s">
        <v>92</v>
      </c>
      <c r="F512" s="60">
        <f t="shared" ca="1" si="7"/>
        <v>210518</v>
      </c>
      <c r="G512" s="60">
        <f ca="1">Tabla1[[#This Row],[Valor Proyectado 2019]]*RANDBETWEEN(75,115)/100</f>
        <v>206307.64</v>
      </c>
      <c r="H512" s="60">
        <f ca="1">Tabla1[[#This Row],[Valor Realizado 2019
]]*RANDBETWEEN(70,105)/100</f>
        <v>187739.95240000001</v>
      </c>
    </row>
    <row r="513" spans="2:8" ht="15" customHeight="1" x14ac:dyDescent="0.2">
      <c r="B513" s="49" t="s">
        <v>35</v>
      </c>
      <c r="C513" s="50" t="s">
        <v>71</v>
      </c>
      <c r="D513" s="50" t="s">
        <v>57</v>
      </c>
      <c r="E513" s="50" t="s">
        <v>93</v>
      </c>
      <c r="F513" s="60">
        <f t="shared" ca="1" si="7"/>
        <v>254023</v>
      </c>
      <c r="G513" s="60">
        <f ca="1">Tabla1[[#This Row],[Valor Proyectado 2019]]*RANDBETWEEN(75,115)/100</f>
        <v>269264.38</v>
      </c>
      <c r="H513" s="60">
        <f ca="1">Tabla1[[#This Row],[Valor Realizado 2019
]]*RANDBETWEEN(70,105)/100</f>
        <v>258493.80480000001</v>
      </c>
    </row>
    <row r="514" spans="2:8" ht="15" customHeight="1" x14ac:dyDescent="0.2">
      <c r="B514" s="49" t="s">
        <v>35</v>
      </c>
      <c r="C514" s="50" t="s">
        <v>72</v>
      </c>
      <c r="D514" s="50" t="s">
        <v>58</v>
      </c>
      <c r="E514" s="50" t="s">
        <v>94</v>
      </c>
      <c r="F514" s="60">
        <f t="shared" ca="1" si="7"/>
        <v>162814</v>
      </c>
      <c r="G514" s="60">
        <f ca="1">Tabla1[[#This Row],[Valor Proyectado 2019]]*RANDBETWEEN(75,115)/100</f>
        <v>136763.76</v>
      </c>
      <c r="H514" s="60">
        <f ca="1">Tabla1[[#This Row],[Valor Realizado 2019
]]*RANDBETWEEN(70,105)/100</f>
        <v>132660.84720000002</v>
      </c>
    </row>
    <row r="515" spans="2:8" ht="15" customHeight="1" x14ac:dyDescent="0.2">
      <c r="B515" s="49" t="s">
        <v>35</v>
      </c>
      <c r="C515" s="50" t="s">
        <v>73</v>
      </c>
      <c r="D515" s="50" t="s">
        <v>59</v>
      </c>
      <c r="E515" s="50" t="s">
        <v>95</v>
      </c>
      <c r="F515" s="60">
        <f t="shared" ca="1" si="7"/>
        <v>166612</v>
      </c>
      <c r="G515" s="60">
        <f ca="1">Tabla1[[#This Row],[Valor Proyectado 2019]]*RANDBETWEEN(75,115)/100</f>
        <v>128291.24</v>
      </c>
      <c r="H515" s="60">
        <f ca="1">Tabla1[[#This Row],[Valor Realizado 2019
]]*RANDBETWEEN(70,105)/100</f>
        <v>123159.59040000002</v>
      </c>
    </row>
    <row r="516" spans="2:8" ht="15" customHeight="1" x14ac:dyDescent="0.2">
      <c r="B516" s="49" t="s">
        <v>35</v>
      </c>
      <c r="C516" s="50" t="s">
        <v>74</v>
      </c>
      <c r="D516" s="50" t="s">
        <v>56</v>
      </c>
      <c r="E516" s="50" t="s">
        <v>96</v>
      </c>
      <c r="F516" s="60">
        <f t="shared" ref="F516:F579" ca="1" si="8">RANDBETWEEN(100000,300000)</f>
        <v>228465</v>
      </c>
      <c r="G516" s="60">
        <f ca="1">Tabla1[[#This Row],[Valor Proyectado 2019]]*RANDBETWEEN(75,115)/100</f>
        <v>198764.55</v>
      </c>
      <c r="H516" s="60">
        <f ca="1">Tabla1[[#This Row],[Valor Realizado 2019
]]*RANDBETWEEN(70,105)/100</f>
        <v>176900.44949999999</v>
      </c>
    </row>
    <row r="517" spans="2:8" ht="15" customHeight="1" x14ac:dyDescent="0.2">
      <c r="B517" s="49" t="s">
        <v>35</v>
      </c>
      <c r="C517" s="50" t="s">
        <v>75</v>
      </c>
      <c r="D517" s="50" t="s">
        <v>57</v>
      </c>
      <c r="E517" s="50" t="s">
        <v>97</v>
      </c>
      <c r="F517" s="60">
        <f t="shared" ca="1" si="8"/>
        <v>180533</v>
      </c>
      <c r="G517" s="60">
        <f ca="1">Tabla1[[#This Row],[Valor Proyectado 2019]]*RANDBETWEEN(75,115)/100</f>
        <v>198586.3</v>
      </c>
      <c r="H517" s="60">
        <f ca="1">Tabla1[[#This Row],[Valor Realizado 2019
]]*RANDBETWEEN(70,105)/100</f>
        <v>186671.122</v>
      </c>
    </row>
    <row r="518" spans="2:8" ht="15" customHeight="1" x14ac:dyDescent="0.2">
      <c r="B518" s="49" t="s">
        <v>35</v>
      </c>
      <c r="C518" s="50" t="s">
        <v>76</v>
      </c>
      <c r="D518" s="50" t="s">
        <v>58</v>
      </c>
      <c r="E518" s="50" t="s">
        <v>98</v>
      </c>
      <c r="F518" s="60">
        <f t="shared" ca="1" si="8"/>
        <v>209452</v>
      </c>
      <c r="G518" s="60">
        <f ca="1">Tabla1[[#This Row],[Valor Proyectado 2019]]*RANDBETWEEN(75,115)/100</f>
        <v>215735.56</v>
      </c>
      <c r="H518" s="60">
        <f ca="1">Tabla1[[#This Row],[Valor Realizado 2019
]]*RANDBETWEEN(70,105)/100</f>
        <v>194162.00399999999</v>
      </c>
    </row>
    <row r="519" spans="2:8" ht="15" customHeight="1" x14ac:dyDescent="0.2">
      <c r="B519" s="49" t="s">
        <v>35</v>
      </c>
      <c r="C519" s="50" t="s">
        <v>77</v>
      </c>
      <c r="D519" s="50" t="s">
        <v>59</v>
      </c>
      <c r="E519" s="50" t="s">
        <v>99</v>
      </c>
      <c r="F519" s="60">
        <f t="shared" ca="1" si="8"/>
        <v>295990</v>
      </c>
      <c r="G519" s="60">
        <f ca="1">Tabla1[[#This Row],[Valor Proyectado 2019]]*RANDBETWEEN(75,115)/100</f>
        <v>301909.8</v>
      </c>
      <c r="H519" s="60">
        <f ca="1">Tabla1[[#This Row],[Valor Realizado 2019
]]*RANDBETWEEN(70,105)/100</f>
        <v>250585.13399999999</v>
      </c>
    </row>
    <row r="520" spans="2:8" ht="15" customHeight="1" x14ac:dyDescent="0.2">
      <c r="B520" s="49" t="s">
        <v>35</v>
      </c>
      <c r="C520" s="50" t="s">
        <v>78</v>
      </c>
      <c r="D520" s="50" t="s">
        <v>56</v>
      </c>
      <c r="E520" s="50" t="s">
        <v>100</v>
      </c>
      <c r="F520" s="60">
        <f t="shared" ca="1" si="8"/>
        <v>291662</v>
      </c>
      <c r="G520" s="60">
        <f ca="1">Tabla1[[#This Row],[Valor Proyectado 2019]]*RANDBETWEEN(75,115)/100</f>
        <v>291662</v>
      </c>
      <c r="H520" s="60">
        <f ca="1">Tabla1[[#This Row],[Valor Realizado 2019
]]*RANDBETWEEN(70,105)/100</f>
        <v>288745.38</v>
      </c>
    </row>
    <row r="521" spans="2:8" ht="15" customHeight="1" x14ac:dyDescent="0.2">
      <c r="B521" s="49" t="s">
        <v>35</v>
      </c>
      <c r="C521" s="50" t="s">
        <v>79</v>
      </c>
      <c r="D521" s="50" t="s">
        <v>57</v>
      </c>
      <c r="E521" s="50" t="s">
        <v>101</v>
      </c>
      <c r="F521" s="60">
        <f t="shared" ca="1" si="8"/>
        <v>187477</v>
      </c>
      <c r="G521" s="60">
        <f ca="1">Tabla1[[#This Row],[Valor Proyectado 2019]]*RANDBETWEEN(75,115)/100</f>
        <v>157480.68</v>
      </c>
      <c r="H521" s="60">
        <f ca="1">Tabla1[[#This Row],[Valor Realizado 2019
]]*RANDBETWEEN(70,105)/100</f>
        <v>130708.9644</v>
      </c>
    </row>
    <row r="522" spans="2:8" ht="15" customHeight="1" x14ac:dyDescent="0.2">
      <c r="B522" s="49" t="s">
        <v>35</v>
      </c>
      <c r="C522" s="50" t="s">
        <v>80</v>
      </c>
      <c r="D522" s="50" t="s">
        <v>58</v>
      </c>
      <c r="E522" s="50" t="s">
        <v>102</v>
      </c>
      <c r="F522" s="60">
        <f t="shared" ca="1" si="8"/>
        <v>164082</v>
      </c>
      <c r="G522" s="60">
        <f ca="1">Tabla1[[#This Row],[Valor Proyectado 2019]]*RANDBETWEEN(75,115)/100</f>
        <v>141110.51999999999</v>
      </c>
      <c r="H522" s="60">
        <f ca="1">Tabla1[[#This Row],[Valor Realizado 2019
]]*RANDBETWEEN(70,105)/100</f>
        <v>105832.89</v>
      </c>
    </row>
    <row r="523" spans="2:8" ht="15" customHeight="1" x14ac:dyDescent="0.2">
      <c r="B523" s="49" t="s">
        <v>35</v>
      </c>
      <c r="C523" s="50" t="s">
        <v>81</v>
      </c>
      <c r="D523" s="50" t="s">
        <v>59</v>
      </c>
      <c r="E523" s="50" t="s">
        <v>103</v>
      </c>
      <c r="F523" s="60">
        <f t="shared" ca="1" si="8"/>
        <v>293710</v>
      </c>
      <c r="G523" s="60">
        <f ca="1">Tabla1[[#This Row],[Valor Proyectado 2019]]*RANDBETWEEN(75,115)/100</f>
        <v>223219.6</v>
      </c>
      <c r="H523" s="60">
        <f ca="1">Tabla1[[#This Row],[Valor Realizado 2019
]]*RANDBETWEEN(70,105)/100</f>
        <v>171879.092</v>
      </c>
    </row>
    <row r="524" spans="2:8" ht="15" customHeight="1" x14ac:dyDescent="0.2">
      <c r="B524" s="49" t="s">
        <v>35</v>
      </c>
      <c r="C524" s="50" t="s">
        <v>62</v>
      </c>
      <c r="D524" s="50" t="s">
        <v>56</v>
      </c>
      <c r="E524" s="50" t="s">
        <v>104</v>
      </c>
      <c r="F524" s="60">
        <f t="shared" ca="1" si="8"/>
        <v>163580</v>
      </c>
      <c r="G524" s="60">
        <f ca="1">Tabla1[[#This Row],[Valor Proyectado 2019]]*RANDBETWEEN(75,115)/100</f>
        <v>184845.4</v>
      </c>
      <c r="H524" s="60">
        <f ca="1">Tabla1[[#This Row],[Valor Realizado 2019
]]*RANDBETWEEN(70,105)/100</f>
        <v>173754.67599999998</v>
      </c>
    </row>
    <row r="525" spans="2:8" ht="15" customHeight="1" x14ac:dyDescent="0.2">
      <c r="B525" s="49" t="s">
        <v>35</v>
      </c>
      <c r="C525" s="50" t="s">
        <v>63</v>
      </c>
      <c r="D525" s="50" t="s">
        <v>57</v>
      </c>
      <c r="E525" s="50" t="s">
        <v>105</v>
      </c>
      <c r="F525" s="60">
        <f t="shared" ca="1" si="8"/>
        <v>167136</v>
      </c>
      <c r="G525" s="60">
        <f ca="1">Tabla1[[#This Row],[Valor Proyectado 2019]]*RANDBETWEEN(75,115)/100</f>
        <v>178835.52</v>
      </c>
      <c r="H525" s="60">
        <f ca="1">Tabla1[[#This Row],[Valor Realizado 2019
]]*RANDBETWEEN(70,105)/100</f>
        <v>135914.9952</v>
      </c>
    </row>
    <row r="526" spans="2:8" ht="15" customHeight="1" x14ac:dyDescent="0.2">
      <c r="B526" s="49" t="s">
        <v>35</v>
      </c>
      <c r="C526" s="50" t="s">
        <v>64</v>
      </c>
      <c r="D526" s="50" t="s">
        <v>58</v>
      </c>
      <c r="E526" s="50" t="s">
        <v>106</v>
      </c>
      <c r="F526" s="60">
        <f t="shared" ca="1" si="8"/>
        <v>282004</v>
      </c>
      <c r="G526" s="60">
        <f ca="1">Tabla1[[#This Row],[Valor Proyectado 2019]]*RANDBETWEEN(75,115)/100</f>
        <v>318664.52</v>
      </c>
      <c r="H526" s="60">
        <f ca="1">Tabla1[[#This Row],[Valor Realizado 2019
]]*RANDBETWEEN(70,105)/100</f>
        <v>245371.68040000004</v>
      </c>
    </row>
    <row r="527" spans="2:8" ht="15" customHeight="1" x14ac:dyDescent="0.2">
      <c r="B527" s="49" t="s">
        <v>35</v>
      </c>
      <c r="C527" s="50" t="s">
        <v>65</v>
      </c>
      <c r="D527" s="50" t="s">
        <v>59</v>
      </c>
      <c r="E527" s="50" t="s">
        <v>107</v>
      </c>
      <c r="F527" s="60">
        <f t="shared" ca="1" si="8"/>
        <v>213163</v>
      </c>
      <c r="G527" s="60">
        <f ca="1">Tabla1[[#This Row],[Valor Proyectado 2019]]*RANDBETWEEN(75,115)/100</f>
        <v>243005.82</v>
      </c>
      <c r="H527" s="60">
        <f ca="1">Tabla1[[#This Row],[Valor Realizado 2019
]]*RANDBETWEEN(70,105)/100</f>
        <v>233285.58719999998</v>
      </c>
    </row>
    <row r="528" spans="2:8" ht="15" customHeight="1" x14ac:dyDescent="0.2">
      <c r="B528" s="49" t="s">
        <v>35</v>
      </c>
      <c r="C528" s="50" t="s">
        <v>66</v>
      </c>
      <c r="D528" s="50" t="s">
        <v>56</v>
      </c>
      <c r="E528" s="50" t="s">
        <v>108</v>
      </c>
      <c r="F528" s="60">
        <f t="shared" ca="1" si="8"/>
        <v>275249</v>
      </c>
      <c r="G528" s="60">
        <f ca="1">Tabla1[[#This Row],[Valor Proyectado 2019]]*RANDBETWEEN(75,115)/100</f>
        <v>266991.53000000003</v>
      </c>
      <c r="H528" s="60">
        <f ca="1">Tabla1[[#This Row],[Valor Realizado 2019
]]*RANDBETWEEN(70,105)/100</f>
        <v>272331.36060000001</v>
      </c>
    </row>
    <row r="529" spans="2:8" ht="15" customHeight="1" x14ac:dyDescent="0.2">
      <c r="B529" s="49" t="s">
        <v>36</v>
      </c>
      <c r="C529" s="50" t="s">
        <v>67</v>
      </c>
      <c r="D529" s="50" t="s">
        <v>57</v>
      </c>
      <c r="E529" s="50" t="s">
        <v>84</v>
      </c>
      <c r="F529" s="60">
        <f t="shared" ca="1" si="8"/>
        <v>273794</v>
      </c>
      <c r="G529" s="60">
        <f ca="1">Tabla1[[#This Row],[Valor Proyectado 2019]]*RANDBETWEEN(75,115)/100</f>
        <v>227249.02</v>
      </c>
      <c r="H529" s="60">
        <f ca="1">Tabla1[[#This Row],[Valor Realizado 2019
]]*RANDBETWEEN(70,105)/100</f>
        <v>211341.58859999999</v>
      </c>
    </row>
    <row r="530" spans="2:8" ht="15" customHeight="1" x14ac:dyDescent="0.2">
      <c r="B530" s="49" t="s">
        <v>36</v>
      </c>
      <c r="C530" s="50" t="s">
        <v>68</v>
      </c>
      <c r="D530" s="50" t="s">
        <v>58</v>
      </c>
      <c r="E530" s="50" t="s">
        <v>85</v>
      </c>
      <c r="F530" s="60">
        <f t="shared" ca="1" si="8"/>
        <v>227183</v>
      </c>
      <c r="G530" s="60">
        <f ca="1">Tabla1[[#This Row],[Valor Proyectado 2019]]*RANDBETWEEN(75,115)/100</f>
        <v>227183</v>
      </c>
      <c r="H530" s="60">
        <f ca="1">Tabla1[[#This Row],[Valor Realizado 2019
]]*RANDBETWEEN(70,105)/100</f>
        <v>204464.7</v>
      </c>
    </row>
    <row r="531" spans="2:8" ht="15" customHeight="1" x14ac:dyDescent="0.2">
      <c r="B531" s="49" t="s">
        <v>36</v>
      </c>
      <c r="C531" s="50" t="s">
        <v>69</v>
      </c>
      <c r="D531" s="50" t="s">
        <v>59</v>
      </c>
      <c r="E531" s="50" t="s">
        <v>86</v>
      </c>
      <c r="F531" s="60">
        <f t="shared" ca="1" si="8"/>
        <v>141424</v>
      </c>
      <c r="G531" s="60">
        <f ca="1">Tabla1[[#This Row],[Valor Proyectado 2019]]*RANDBETWEEN(75,115)/100</f>
        <v>108896.48</v>
      </c>
      <c r="H531" s="60">
        <f ca="1">Tabla1[[#This Row],[Valor Realizado 2019
]]*RANDBETWEEN(70,105)/100</f>
        <v>106718.55039999999</v>
      </c>
    </row>
    <row r="532" spans="2:8" ht="15" customHeight="1" x14ac:dyDescent="0.2">
      <c r="B532" s="49" t="s">
        <v>36</v>
      </c>
      <c r="C532" s="50" t="s">
        <v>70</v>
      </c>
      <c r="D532" s="50" t="s">
        <v>56</v>
      </c>
      <c r="E532" s="50" t="s">
        <v>87</v>
      </c>
      <c r="F532" s="60">
        <f t="shared" ca="1" si="8"/>
        <v>221486</v>
      </c>
      <c r="G532" s="60">
        <f ca="1">Tabla1[[#This Row],[Valor Proyectado 2019]]*RANDBETWEEN(75,115)/100</f>
        <v>219271.14</v>
      </c>
      <c r="H532" s="60">
        <f ca="1">Tabla1[[#This Row],[Valor Realizado 2019
]]*RANDBETWEEN(70,105)/100</f>
        <v>214885.71720000001</v>
      </c>
    </row>
    <row r="533" spans="2:8" ht="15" customHeight="1" x14ac:dyDescent="0.2">
      <c r="B533" s="49" t="s">
        <v>36</v>
      </c>
      <c r="C533" s="50" t="s">
        <v>71</v>
      </c>
      <c r="D533" s="50" t="s">
        <v>57</v>
      </c>
      <c r="E533" s="50" t="s">
        <v>88</v>
      </c>
      <c r="F533" s="60">
        <f t="shared" ca="1" si="8"/>
        <v>237663</v>
      </c>
      <c r="G533" s="60">
        <f ca="1">Tabla1[[#This Row],[Valor Proyectado 2019]]*RANDBETWEEN(75,115)/100</f>
        <v>240039.63</v>
      </c>
      <c r="H533" s="60">
        <f ca="1">Tabla1[[#This Row],[Valor Realizado 2019
]]*RANDBETWEEN(70,105)/100</f>
        <v>187230.91140000001</v>
      </c>
    </row>
    <row r="534" spans="2:8" ht="15" customHeight="1" x14ac:dyDescent="0.2">
      <c r="B534" s="49" t="s">
        <v>36</v>
      </c>
      <c r="C534" s="50" t="s">
        <v>72</v>
      </c>
      <c r="D534" s="50" t="s">
        <v>58</v>
      </c>
      <c r="E534" s="50" t="s">
        <v>89</v>
      </c>
      <c r="F534" s="60">
        <f t="shared" ca="1" si="8"/>
        <v>262944</v>
      </c>
      <c r="G534" s="60">
        <f ca="1">Tabla1[[#This Row],[Valor Proyectado 2019]]*RANDBETWEEN(75,115)/100</f>
        <v>197208</v>
      </c>
      <c r="H534" s="60">
        <f ca="1">Tabla1[[#This Row],[Valor Realizado 2019
]]*RANDBETWEEN(70,105)/100</f>
        <v>153822.24</v>
      </c>
    </row>
    <row r="535" spans="2:8" ht="15" customHeight="1" x14ac:dyDescent="0.2">
      <c r="B535" s="49" t="s">
        <v>36</v>
      </c>
      <c r="C535" s="50" t="s">
        <v>73</v>
      </c>
      <c r="D535" s="50" t="s">
        <v>59</v>
      </c>
      <c r="E535" s="50" t="s">
        <v>90</v>
      </c>
      <c r="F535" s="60">
        <f t="shared" ca="1" si="8"/>
        <v>236053</v>
      </c>
      <c r="G535" s="60">
        <f ca="1">Tabla1[[#This Row],[Valor Proyectado 2019]]*RANDBETWEEN(75,115)/100</f>
        <v>259658.3</v>
      </c>
      <c r="H535" s="60">
        <f ca="1">Tabla1[[#This Row],[Valor Realizado 2019
]]*RANDBETWEEN(70,105)/100</f>
        <v>181760.81</v>
      </c>
    </row>
    <row r="536" spans="2:8" ht="15" customHeight="1" x14ac:dyDescent="0.2">
      <c r="B536" s="49" t="s">
        <v>36</v>
      </c>
      <c r="C536" s="50" t="s">
        <v>74</v>
      </c>
      <c r="D536" s="50" t="s">
        <v>56</v>
      </c>
      <c r="E536" s="50" t="s">
        <v>91</v>
      </c>
      <c r="F536" s="60">
        <f t="shared" ca="1" si="8"/>
        <v>155148</v>
      </c>
      <c r="G536" s="60">
        <f ca="1">Tabla1[[#This Row],[Valor Proyectado 2019]]*RANDBETWEEN(75,115)/100</f>
        <v>141184.68</v>
      </c>
      <c r="H536" s="60">
        <f ca="1">Tabla1[[#This Row],[Valor Realizado 2019
]]*RANDBETWEEN(70,105)/100</f>
        <v>115771.4376</v>
      </c>
    </row>
    <row r="537" spans="2:8" ht="15" customHeight="1" x14ac:dyDescent="0.2">
      <c r="B537" s="49" t="s">
        <v>36</v>
      </c>
      <c r="C537" s="50" t="s">
        <v>75</v>
      </c>
      <c r="D537" s="50" t="s">
        <v>57</v>
      </c>
      <c r="E537" s="50" t="s">
        <v>92</v>
      </c>
      <c r="F537" s="60">
        <f t="shared" ca="1" si="8"/>
        <v>206323</v>
      </c>
      <c r="G537" s="60">
        <f ca="1">Tabla1[[#This Row],[Valor Proyectado 2019]]*RANDBETWEEN(75,115)/100</f>
        <v>185690.7</v>
      </c>
      <c r="H537" s="60">
        <f ca="1">Tabla1[[#This Row],[Valor Realizado 2019
]]*RANDBETWEEN(70,105)/100</f>
        <v>194975.23499999999</v>
      </c>
    </row>
    <row r="538" spans="2:8" ht="15" customHeight="1" x14ac:dyDescent="0.2">
      <c r="B538" s="49" t="s">
        <v>36</v>
      </c>
      <c r="C538" s="50" t="s">
        <v>76</v>
      </c>
      <c r="D538" s="50" t="s">
        <v>58</v>
      </c>
      <c r="E538" s="50" t="s">
        <v>93</v>
      </c>
      <c r="F538" s="60">
        <f t="shared" ca="1" si="8"/>
        <v>101831</v>
      </c>
      <c r="G538" s="60">
        <f ca="1">Tabla1[[#This Row],[Valor Proyectado 2019]]*RANDBETWEEN(75,115)/100</f>
        <v>91647.9</v>
      </c>
      <c r="H538" s="60">
        <f ca="1">Tabla1[[#This Row],[Valor Realizado 2019
]]*RANDBETWEEN(70,105)/100</f>
        <v>64153.53</v>
      </c>
    </row>
    <row r="539" spans="2:8" ht="15" customHeight="1" x14ac:dyDescent="0.2">
      <c r="B539" s="49" t="s">
        <v>36</v>
      </c>
      <c r="C539" s="50" t="s">
        <v>77</v>
      </c>
      <c r="D539" s="50" t="s">
        <v>59</v>
      </c>
      <c r="E539" s="50" t="s">
        <v>94</v>
      </c>
      <c r="F539" s="60">
        <f t="shared" ca="1" si="8"/>
        <v>209683</v>
      </c>
      <c r="G539" s="60">
        <f ca="1">Tabla1[[#This Row],[Valor Proyectado 2019]]*RANDBETWEEN(75,115)/100</f>
        <v>236941.79</v>
      </c>
      <c r="H539" s="60">
        <f ca="1">Tabla1[[#This Row],[Valor Realizado 2019
]]*RANDBETWEEN(70,105)/100</f>
        <v>189553.432</v>
      </c>
    </row>
    <row r="540" spans="2:8" ht="15" customHeight="1" x14ac:dyDescent="0.2">
      <c r="B540" s="49" t="s">
        <v>36</v>
      </c>
      <c r="C540" s="50" t="s">
        <v>78</v>
      </c>
      <c r="D540" s="50" t="s">
        <v>56</v>
      </c>
      <c r="E540" s="50" t="s">
        <v>95</v>
      </c>
      <c r="F540" s="60">
        <f t="shared" ca="1" si="8"/>
        <v>145740</v>
      </c>
      <c r="G540" s="60">
        <f ca="1">Tabla1[[#This Row],[Valor Proyectado 2019]]*RANDBETWEEN(75,115)/100</f>
        <v>139910.39999999999</v>
      </c>
      <c r="H540" s="60">
        <f ca="1">Tabla1[[#This Row],[Valor Realizado 2019
]]*RANDBETWEEN(70,105)/100</f>
        <v>99336.384000000005</v>
      </c>
    </row>
    <row r="541" spans="2:8" ht="15" customHeight="1" x14ac:dyDescent="0.2">
      <c r="B541" s="49" t="s">
        <v>36</v>
      </c>
      <c r="C541" s="50" t="s">
        <v>79</v>
      </c>
      <c r="D541" s="50" t="s">
        <v>57</v>
      </c>
      <c r="E541" s="50" t="s">
        <v>96</v>
      </c>
      <c r="F541" s="60">
        <f t="shared" ca="1" si="8"/>
        <v>117563</v>
      </c>
      <c r="G541" s="60">
        <f ca="1">Tabla1[[#This Row],[Valor Proyectado 2019]]*RANDBETWEEN(75,115)/100</f>
        <v>106982.33</v>
      </c>
      <c r="H541" s="60">
        <f ca="1">Tabla1[[#This Row],[Valor Realizado 2019
]]*RANDBETWEEN(70,105)/100</f>
        <v>94144.450400000016</v>
      </c>
    </row>
    <row r="542" spans="2:8" ht="15" customHeight="1" x14ac:dyDescent="0.2">
      <c r="B542" s="49" t="s">
        <v>36</v>
      </c>
      <c r="C542" s="50" t="s">
        <v>80</v>
      </c>
      <c r="D542" s="50" t="s">
        <v>58</v>
      </c>
      <c r="E542" s="50" t="s">
        <v>97</v>
      </c>
      <c r="F542" s="60">
        <f t="shared" ca="1" si="8"/>
        <v>151217</v>
      </c>
      <c r="G542" s="60">
        <f ca="1">Tabla1[[#This Row],[Valor Proyectado 2019]]*RANDBETWEEN(75,115)/100</f>
        <v>172387.38</v>
      </c>
      <c r="H542" s="60">
        <f ca="1">Tabla1[[#This Row],[Valor Realizado 2019
]]*RANDBETWEEN(70,105)/100</f>
        <v>134462.15640000001</v>
      </c>
    </row>
    <row r="543" spans="2:8" ht="15" customHeight="1" x14ac:dyDescent="0.2">
      <c r="B543" s="49" t="s">
        <v>36</v>
      </c>
      <c r="C543" s="50" t="s">
        <v>81</v>
      </c>
      <c r="D543" s="50" t="s">
        <v>59</v>
      </c>
      <c r="E543" s="50" t="s">
        <v>98</v>
      </c>
      <c r="F543" s="60">
        <f t="shared" ca="1" si="8"/>
        <v>229589</v>
      </c>
      <c r="G543" s="60">
        <f ca="1">Tabla1[[#This Row],[Valor Proyectado 2019]]*RANDBETWEEN(75,115)/100</f>
        <v>188262.98</v>
      </c>
      <c r="H543" s="60">
        <f ca="1">Tabla1[[#This Row],[Valor Realizado 2019
]]*RANDBETWEEN(70,105)/100</f>
        <v>160023.533</v>
      </c>
    </row>
    <row r="544" spans="2:8" ht="15" customHeight="1" x14ac:dyDescent="0.2">
      <c r="B544" s="49" t="s">
        <v>36</v>
      </c>
      <c r="C544" s="50" t="s">
        <v>62</v>
      </c>
      <c r="D544" s="50" t="s">
        <v>56</v>
      </c>
      <c r="E544" s="50" t="s">
        <v>99</v>
      </c>
      <c r="F544" s="60">
        <f t="shared" ca="1" si="8"/>
        <v>236896</v>
      </c>
      <c r="G544" s="60">
        <f ca="1">Tabla1[[#This Row],[Valor Proyectado 2019]]*RANDBETWEEN(75,115)/100</f>
        <v>229789.12</v>
      </c>
      <c r="H544" s="60">
        <f ca="1">Tabla1[[#This Row],[Valor Realizado 2019
]]*RANDBETWEEN(70,105)/100</f>
        <v>181533.40480000002</v>
      </c>
    </row>
    <row r="545" spans="2:8" ht="15" customHeight="1" x14ac:dyDescent="0.2">
      <c r="B545" s="49" t="s">
        <v>36</v>
      </c>
      <c r="C545" s="50" t="s">
        <v>63</v>
      </c>
      <c r="D545" s="50" t="s">
        <v>57</v>
      </c>
      <c r="E545" s="50" t="s">
        <v>100</v>
      </c>
      <c r="F545" s="60">
        <f t="shared" ca="1" si="8"/>
        <v>115947</v>
      </c>
      <c r="G545" s="60">
        <f ca="1">Tabla1[[#This Row],[Valor Proyectado 2019]]*RANDBETWEEN(75,115)/100</f>
        <v>127541.7</v>
      </c>
      <c r="H545" s="60">
        <f ca="1">Tabla1[[#This Row],[Valor Realizado 2019
]]*RANDBETWEEN(70,105)/100</f>
        <v>112236.696</v>
      </c>
    </row>
    <row r="546" spans="2:8" ht="15" customHeight="1" x14ac:dyDescent="0.2">
      <c r="B546" s="49" t="s">
        <v>37</v>
      </c>
      <c r="C546" s="50" t="s">
        <v>64</v>
      </c>
      <c r="D546" s="50" t="s">
        <v>58</v>
      </c>
      <c r="E546" s="50" t="s">
        <v>101</v>
      </c>
      <c r="F546" s="60">
        <f t="shared" ca="1" si="8"/>
        <v>231276</v>
      </c>
      <c r="G546" s="60">
        <f ca="1">Tabla1[[#This Row],[Valor Proyectado 2019]]*RANDBETWEEN(75,115)/100</f>
        <v>212773.92</v>
      </c>
      <c r="H546" s="60">
        <f ca="1">Tabla1[[#This Row],[Valor Realizado 2019
]]*RANDBETWEEN(70,105)/100</f>
        <v>170219.13600000003</v>
      </c>
    </row>
    <row r="547" spans="2:8" ht="15" customHeight="1" x14ac:dyDescent="0.2">
      <c r="B547" s="49" t="s">
        <v>37</v>
      </c>
      <c r="C547" s="50" t="s">
        <v>65</v>
      </c>
      <c r="D547" s="50" t="s">
        <v>59</v>
      </c>
      <c r="E547" s="50" t="s">
        <v>102</v>
      </c>
      <c r="F547" s="60">
        <f t="shared" ca="1" si="8"/>
        <v>289950</v>
      </c>
      <c r="G547" s="60">
        <f ca="1">Tabla1[[#This Row],[Valor Proyectado 2019]]*RANDBETWEEN(75,115)/100</f>
        <v>313146</v>
      </c>
      <c r="H547" s="60">
        <f ca="1">Tabla1[[#This Row],[Valor Realizado 2019
]]*RANDBETWEEN(70,105)/100</f>
        <v>313146</v>
      </c>
    </row>
    <row r="548" spans="2:8" ht="15" customHeight="1" x14ac:dyDescent="0.2">
      <c r="B548" s="49" t="s">
        <v>37</v>
      </c>
      <c r="C548" s="50" t="s">
        <v>66</v>
      </c>
      <c r="D548" s="50" t="s">
        <v>56</v>
      </c>
      <c r="E548" s="50" t="s">
        <v>103</v>
      </c>
      <c r="F548" s="60">
        <f t="shared" ca="1" si="8"/>
        <v>114319</v>
      </c>
      <c r="G548" s="60">
        <f ca="1">Tabla1[[#This Row],[Valor Proyectado 2019]]*RANDBETWEEN(75,115)/100</f>
        <v>130323.66</v>
      </c>
      <c r="H548" s="60">
        <f ca="1">Tabla1[[#This Row],[Valor Realizado 2019
]]*RANDBETWEEN(70,105)/100</f>
        <v>113381.5842</v>
      </c>
    </row>
    <row r="549" spans="2:8" ht="15" customHeight="1" x14ac:dyDescent="0.2">
      <c r="B549" s="49" t="s">
        <v>37</v>
      </c>
      <c r="C549" s="50" t="s">
        <v>67</v>
      </c>
      <c r="D549" s="50" t="s">
        <v>57</v>
      </c>
      <c r="E549" s="50" t="s">
        <v>104</v>
      </c>
      <c r="F549" s="60">
        <f t="shared" ca="1" si="8"/>
        <v>274298</v>
      </c>
      <c r="G549" s="60">
        <f ca="1">Tabla1[[#This Row],[Valor Proyectado 2019]]*RANDBETWEEN(75,115)/100</f>
        <v>249611.18</v>
      </c>
      <c r="H549" s="60">
        <f ca="1">Tabla1[[#This Row],[Valor Realizado 2019
]]*RANDBETWEEN(70,105)/100</f>
        <v>214665.61480000001</v>
      </c>
    </row>
    <row r="550" spans="2:8" ht="15" customHeight="1" x14ac:dyDescent="0.2">
      <c r="B550" s="49" t="s">
        <v>37</v>
      </c>
      <c r="C550" s="50" t="s">
        <v>68</v>
      </c>
      <c r="D550" s="50" t="s">
        <v>58</v>
      </c>
      <c r="E550" s="50" t="s">
        <v>105</v>
      </c>
      <c r="F550" s="60">
        <f t="shared" ca="1" si="8"/>
        <v>218084</v>
      </c>
      <c r="G550" s="60">
        <f ca="1">Tabla1[[#This Row],[Valor Proyectado 2019]]*RANDBETWEEN(75,115)/100</f>
        <v>215903.16</v>
      </c>
      <c r="H550" s="60">
        <f ca="1">Tabla1[[#This Row],[Valor Realizado 2019
]]*RANDBETWEEN(70,105)/100</f>
        <v>185676.7176</v>
      </c>
    </row>
    <row r="551" spans="2:8" ht="15" customHeight="1" x14ac:dyDescent="0.2">
      <c r="B551" s="49" t="s">
        <v>37</v>
      </c>
      <c r="C551" s="50" t="s">
        <v>69</v>
      </c>
      <c r="D551" s="50" t="s">
        <v>59</v>
      </c>
      <c r="E551" s="50" t="s">
        <v>106</v>
      </c>
      <c r="F551" s="60">
        <f t="shared" ca="1" si="8"/>
        <v>202084</v>
      </c>
      <c r="G551" s="60">
        <f ca="1">Tabla1[[#This Row],[Valor Proyectado 2019]]*RANDBETWEEN(75,115)/100</f>
        <v>230375.76</v>
      </c>
      <c r="H551" s="60">
        <f ca="1">Tabla1[[#This Row],[Valor Realizado 2019
]]*RANDBETWEEN(70,105)/100</f>
        <v>211945.69920000003</v>
      </c>
    </row>
    <row r="552" spans="2:8" ht="15" customHeight="1" x14ac:dyDescent="0.2">
      <c r="B552" s="49" t="s">
        <v>37</v>
      </c>
      <c r="C552" s="50" t="s">
        <v>70</v>
      </c>
      <c r="D552" s="50" t="s">
        <v>56</v>
      </c>
      <c r="E552" s="50" t="s">
        <v>107</v>
      </c>
      <c r="F552" s="60">
        <f t="shared" ca="1" si="8"/>
        <v>127216</v>
      </c>
      <c r="G552" s="60">
        <f ca="1">Tabla1[[#This Row],[Valor Proyectado 2019]]*RANDBETWEEN(75,115)/100</f>
        <v>127216</v>
      </c>
      <c r="H552" s="60">
        <f ca="1">Tabla1[[#This Row],[Valor Realizado 2019
]]*RANDBETWEEN(70,105)/100</f>
        <v>125943.84</v>
      </c>
    </row>
    <row r="553" spans="2:8" ht="15" customHeight="1" x14ac:dyDescent="0.2">
      <c r="B553" s="49" t="s">
        <v>37</v>
      </c>
      <c r="C553" s="50" t="s">
        <v>71</v>
      </c>
      <c r="D553" s="50" t="s">
        <v>57</v>
      </c>
      <c r="E553" s="50" t="s">
        <v>108</v>
      </c>
      <c r="F553" s="60">
        <f t="shared" ca="1" si="8"/>
        <v>201848</v>
      </c>
      <c r="G553" s="60">
        <f ca="1">Tabla1[[#This Row],[Valor Proyectado 2019]]*RANDBETWEEN(75,115)/100</f>
        <v>189737.12</v>
      </c>
      <c r="H553" s="60">
        <f ca="1">Tabla1[[#This Row],[Valor Realizado 2019
]]*RANDBETWEEN(70,105)/100</f>
        <v>165071.29439999998</v>
      </c>
    </row>
    <row r="554" spans="2:8" ht="15" customHeight="1" x14ac:dyDescent="0.2">
      <c r="B554" s="49" t="s">
        <v>37</v>
      </c>
      <c r="C554" s="50" t="s">
        <v>72</v>
      </c>
      <c r="D554" s="50" t="s">
        <v>58</v>
      </c>
      <c r="E554" s="50" t="s">
        <v>84</v>
      </c>
      <c r="F554" s="60">
        <f t="shared" ca="1" si="8"/>
        <v>296295</v>
      </c>
      <c r="G554" s="60">
        <f ca="1">Tabla1[[#This Row],[Valor Proyectado 2019]]*RANDBETWEEN(75,115)/100</f>
        <v>225184.2</v>
      </c>
      <c r="H554" s="60">
        <f ca="1">Tabla1[[#This Row],[Valor Realizado 2019
]]*RANDBETWEEN(70,105)/100</f>
        <v>220680.516</v>
      </c>
    </row>
    <row r="555" spans="2:8" ht="15" customHeight="1" x14ac:dyDescent="0.2">
      <c r="B555" s="49" t="s">
        <v>37</v>
      </c>
      <c r="C555" s="50" t="s">
        <v>73</v>
      </c>
      <c r="D555" s="50" t="s">
        <v>59</v>
      </c>
      <c r="E555" s="50" t="s">
        <v>85</v>
      </c>
      <c r="F555" s="60">
        <f t="shared" ca="1" si="8"/>
        <v>136010</v>
      </c>
      <c r="G555" s="60">
        <f ca="1">Tabla1[[#This Row],[Valor Proyectado 2019]]*RANDBETWEEN(75,115)/100</f>
        <v>148250.9</v>
      </c>
      <c r="H555" s="60">
        <f ca="1">Tabla1[[#This Row],[Valor Realizado 2019
]]*RANDBETWEEN(70,105)/100</f>
        <v>154180.93599999999</v>
      </c>
    </row>
    <row r="556" spans="2:8" ht="15" customHeight="1" x14ac:dyDescent="0.2">
      <c r="B556" s="49" t="s">
        <v>37</v>
      </c>
      <c r="C556" s="50" t="s">
        <v>74</v>
      </c>
      <c r="D556" s="50" t="s">
        <v>56</v>
      </c>
      <c r="E556" s="50" t="s">
        <v>86</v>
      </c>
      <c r="F556" s="60">
        <f t="shared" ca="1" si="8"/>
        <v>175529</v>
      </c>
      <c r="G556" s="60">
        <f ca="1">Tabla1[[#This Row],[Valor Proyectado 2019]]*RANDBETWEEN(75,115)/100</f>
        <v>157976.1</v>
      </c>
      <c r="H556" s="60">
        <f ca="1">Tabla1[[#This Row],[Valor Realizado 2019
]]*RANDBETWEEN(70,105)/100</f>
        <v>129540.40200000002</v>
      </c>
    </row>
    <row r="557" spans="2:8" ht="15" customHeight="1" x14ac:dyDescent="0.2">
      <c r="B557" s="49" t="s">
        <v>37</v>
      </c>
      <c r="C557" s="50" t="s">
        <v>75</v>
      </c>
      <c r="D557" s="50" t="s">
        <v>57</v>
      </c>
      <c r="E557" s="50" t="s">
        <v>87</v>
      </c>
      <c r="F557" s="60">
        <f t="shared" ca="1" si="8"/>
        <v>201107</v>
      </c>
      <c r="G557" s="60">
        <f ca="1">Tabla1[[#This Row],[Valor Proyectado 2019]]*RANDBETWEEN(75,115)/100</f>
        <v>221217.7</v>
      </c>
      <c r="H557" s="60">
        <f ca="1">Tabla1[[#This Row],[Valor Realizado 2019
]]*RANDBETWEEN(70,105)/100</f>
        <v>172549.80600000001</v>
      </c>
    </row>
    <row r="558" spans="2:8" ht="15" customHeight="1" x14ac:dyDescent="0.2">
      <c r="B558" s="49" t="s">
        <v>37</v>
      </c>
      <c r="C558" s="50" t="s">
        <v>76</v>
      </c>
      <c r="D558" s="50" t="s">
        <v>58</v>
      </c>
      <c r="E558" s="50" t="s">
        <v>88</v>
      </c>
      <c r="F558" s="60">
        <f t="shared" ca="1" si="8"/>
        <v>229712</v>
      </c>
      <c r="G558" s="60">
        <f ca="1">Tabla1[[#This Row],[Valor Proyectado 2019]]*RANDBETWEEN(75,115)/100</f>
        <v>238900.48000000001</v>
      </c>
      <c r="H558" s="60">
        <f ca="1">Tabla1[[#This Row],[Valor Realizado 2019
]]*RANDBETWEEN(70,105)/100</f>
        <v>231733.46560000003</v>
      </c>
    </row>
    <row r="559" spans="2:8" ht="15" customHeight="1" x14ac:dyDescent="0.2">
      <c r="B559" s="49" t="s">
        <v>37</v>
      </c>
      <c r="C559" s="50" t="s">
        <v>77</v>
      </c>
      <c r="D559" s="50" t="s">
        <v>59</v>
      </c>
      <c r="E559" s="50" t="s">
        <v>89</v>
      </c>
      <c r="F559" s="60">
        <f t="shared" ca="1" si="8"/>
        <v>152843</v>
      </c>
      <c r="G559" s="61">
        <f ca="1">Tabla1[[#This Row],[Valor Proyectado 2019]]*RANDBETWEEN(75,115)/100</f>
        <v>140615.56</v>
      </c>
      <c r="H559" s="61">
        <f ca="1">Tabla1[[#This Row],[Valor Realizado 2019
]]*RANDBETWEEN(70,105)/100</f>
        <v>98430.891999999993</v>
      </c>
    </row>
    <row r="560" spans="2:8" ht="15" customHeight="1" x14ac:dyDescent="0.2">
      <c r="B560" s="49" t="s">
        <v>37</v>
      </c>
      <c r="C560" s="50" t="s">
        <v>78</v>
      </c>
      <c r="D560" s="50" t="s">
        <v>56</v>
      </c>
      <c r="E560" s="50" t="s">
        <v>90</v>
      </c>
      <c r="F560" s="60">
        <f t="shared" ca="1" si="8"/>
        <v>167548</v>
      </c>
      <c r="G560" s="61">
        <f ca="1">Tabla1[[#This Row],[Valor Proyectado 2019]]*RANDBETWEEN(75,115)/100</f>
        <v>179276.36</v>
      </c>
      <c r="H560" s="61">
        <f ca="1">Tabla1[[#This Row],[Valor Realizado 2019
]]*RANDBETWEEN(70,105)/100</f>
        <v>184654.65079999997</v>
      </c>
    </row>
    <row r="561" spans="2:8" ht="15" customHeight="1" x14ac:dyDescent="0.2">
      <c r="B561" s="49" t="s">
        <v>37</v>
      </c>
      <c r="C561" s="50" t="s">
        <v>79</v>
      </c>
      <c r="D561" s="50" t="s">
        <v>57</v>
      </c>
      <c r="E561" s="50" t="s">
        <v>91</v>
      </c>
      <c r="F561" s="60">
        <f t="shared" ca="1" si="8"/>
        <v>264444</v>
      </c>
      <c r="G561" s="60">
        <f ca="1">Tabla1[[#This Row],[Valor Proyectado 2019]]*RANDBETWEEN(75,115)/100</f>
        <v>237999.6</v>
      </c>
      <c r="H561" s="60">
        <f ca="1">Tabla1[[#This Row],[Valor Realizado 2019
]]*RANDBETWEEN(70,105)/100</f>
        <v>221339.628</v>
      </c>
    </row>
    <row r="562" spans="2:8" ht="15" customHeight="1" x14ac:dyDescent="0.2">
      <c r="B562" s="49" t="s">
        <v>38</v>
      </c>
      <c r="C562" s="50" t="s">
        <v>80</v>
      </c>
      <c r="D562" s="50" t="s">
        <v>58</v>
      </c>
      <c r="E562" s="50" t="s">
        <v>92</v>
      </c>
      <c r="F562" s="60">
        <f t="shared" ca="1" si="8"/>
        <v>103746</v>
      </c>
      <c r="G562" s="60">
        <f ca="1">Tabla1[[#This Row],[Valor Proyectado 2019]]*RANDBETWEEN(75,115)/100</f>
        <v>78846.960000000006</v>
      </c>
      <c r="H562" s="60">
        <f ca="1">Tabla1[[#This Row],[Valor Realizado 2019
]]*RANDBETWEEN(70,105)/100</f>
        <v>77270.020800000013</v>
      </c>
    </row>
    <row r="563" spans="2:8" ht="15" customHeight="1" x14ac:dyDescent="0.2">
      <c r="B563" s="49" t="s">
        <v>38</v>
      </c>
      <c r="C563" s="50" t="s">
        <v>81</v>
      </c>
      <c r="D563" s="50" t="s">
        <v>59</v>
      </c>
      <c r="E563" s="50" t="s">
        <v>93</v>
      </c>
      <c r="F563" s="60">
        <f t="shared" ca="1" si="8"/>
        <v>117236</v>
      </c>
      <c r="G563" s="60">
        <f ca="1">Tabla1[[#This Row],[Valor Proyectado 2019]]*RANDBETWEEN(75,115)/100</f>
        <v>121925.44</v>
      </c>
      <c r="H563" s="60">
        <f ca="1">Tabla1[[#This Row],[Valor Realizado 2019
]]*RANDBETWEEN(70,105)/100</f>
        <v>99978.860799999995</v>
      </c>
    </row>
    <row r="564" spans="2:8" ht="15" customHeight="1" x14ac:dyDescent="0.2">
      <c r="B564" s="49" t="s">
        <v>38</v>
      </c>
      <c r="C564" s="50" t="s">
        <v>62</v>
      </c>
      <c r="D564" s="50" t="s">
        <v>56</v>
      </c>
      <c r="E564" s="50" t="s">
        <v>94</v>
      </c>
      <c r="F564" s="60">
        <f t="shared" ca="1" si="8"/>
        <v>159526</v>
      </c>
      <c r="G564" s="60">
        <f ca="1">Tabla1[[#This Row],[Valor Proyectado 2019]]*RANDBETWEEN(75,115)/100</f>
        <v>129216.06</v>
      </c>
      <c r="H564" s="60">
        <f ca="1">Tabla1[[#This Row],[Valor Realizado 2019
]]*RANDBETWEEN(70,105)/100</f>
        <v>107249.32980000001</v>
      </c>
    </row>
    <row r="565" spans="2:8" ht="15" customHeight="1" x14ac:dyDescent="0.2">
      <c r="B565" s="49" t="s">
        <v>38</v>
      </c>
      <c r="C565" s="50" t="s">
        <v>63</v>
      </c>
      <c r="D565" s="50" t="s">
        <v>57</v>
      </c>
      <c r="E565" s="50" t="s">
        <v>95</v>
      </c>
      <c r="F565" s="60">
        <f t="shared" ca="1" si="8"/>
        <v>116171</v>
      </c>
      <c r="G565" s="60">
        <f ca="1">Tabla1[[#This Row],[Valor Proyectado 2019]]*RANDBETWEEN(75,115)/100</f>
        <v>97583.64</v>
      </c>
      <c r="H565" s="60">
        <f ca="1">Tabla1[[#This Row],[Valor Realizado 2019
]]*RANDBETWEEN(70,105)/100</f>
        <v>71236.057199999996</v>
      </c>
    </row>
    <row r="566" spans="2:8" ht="15" customHeight="1" x14ac:dyDescent="0.2">
      <c r="B566" s="49" t="s">
        <v>38</v>
      </c>
      <c r="C566" s="50" t="s">
        <v>64</v>
      </c>
      <c r="D566" s="50" t="s">
        <v>58</v>
      </c>
      <c r="E566" s="50" t="s">
        <v>96</v>
      </c>
      <c r="F566" s="60">
        <f t="shared" ca="1" si="8"/>
        <v>116677</v>
      </c>
      <c r="G566" s="60">
        <f ca="1">Tabla1[[#This Row],[Valor Proyectado 2019]]*RANDBETWEEN(75,115)/100</f>
        <v>126011.16</v>
      </c>
      <c r="H566" s="60">
        <f ca="1">Tabla1[[#This Row],[Valor Realizado 2019
]]*RANDBETWEEN(70,105)/100</f>
        <v>98288.704800000007</v>
      </c>
    </row>
    <row r="567" spans="2:8" ht="15" customHeight="1" x14ac:dyDescent="0.2">
      <c r="B567" s="49" t="s">
        <v>38</v>
      </c>
      <c r="C567" s="50" t="s">
        <v>65</v>
      </c>
      <c r="D567" s="50" t="s">
        <v>59</v>
      </c>
      <c r="E567" s="50" t="s">
        <v>97</v>
      </c>
      <c r="F567" s="60">
        <f t="shared" ca="1" si="8"/>
        <v>203669</v>
      </c>
      <c r="G567" s="60">
        <f ca="1">Tabla1[[#This Row],[Valor Proyectado 2019]]*RANDBETWEEN(75,115)/100</f>
        <v>234219.35</v>
      </c>
      <c r="H567" s="60">
        <f ca="1">Tabla1[[#This Row],[Valor Realizado 2019
]]*RANDBETWEEN(70,105)/100</f>
        <v>206113.02800000002</v>
      </c>
    </row>
    <row r="568" spans="2:8" ht="15" customHeight="1" x14ac:dyDescent="0.2">
      <c r="B568" s="49" t="s">
        <v>38</v>
      </c>
      <c r="C568" s="50" t="s">
        <v>66</v>
      </c>
      <c r="D568" s="50" t="s">
        <v>56</v>
      </c>
      <c r="E568" s="50" t="s">
        <v>98</v>
      </c>
      <c r="F568" s="60">
        <f t="shared" ca="1" si="8"/>
        <v>103071</v>
      </c>
      <c r="G568" s="60">
        <f ca="1">Tabla1[[#This Row],[Valor Proyectado 2019]]*RANDBETWEEN(75,115)/100</f>
        <v>86579.64</v>
      </c>
      <c r="H568" s="60">
        <f ca="1">Tabla1[[#This Row],[Valor Realizado 2019
]]*RANDBETWEEN(70,105)/100</f>
        <v>76190.083200000008</v>
      </c>
    </row>
    <row r="569" spans="2:8" ht="15" customHeight="1" x14ac:dyDescent="0.2">
      <c r="B569" s="49" t="s">
        <v>38</v>
      </c>
      <c r="C569" s="50" t="s">
        <v>67</v>
      </c>
      <c r="D569" s="50" t="s">
        <v>57</v>
      </c>
      <c r="E569" s="50" t="s">
        <v>99</v>
      </c>
      <c r="F569" s="60">
        <f t="shared" ca="1" si="8"/>
        <v>295363</v>
      </c>
      <c r="G569" s="60">
        <f ca="1">Tabla1[[#This Row],[Valor Proyectado 2019]]*RANDBETWEEN(75,115)/100</f>
        <v>310131.15000000002</v>
      </c>
      <c r="H569" s="60">
        <f ca="1">Tabla1[[#This Row],[Valor Realizado 2019
]]*RANDBETWEEN(70,105)/100</f>
        <v>325637.70750000002</v>
      </c>
    </row>
    <row r="570" spans="2:8" ht="15" customHeight="1" x14ac:dyDescent="0.2">
      <c r="B570" s="49" t="s">
        <v>38</v>
      </c>
      <c r="C570" s="50" t="s">
        <v>68</v>
      </c>
      <c r="D570" s="50" t="s">
        <v>58</v>
      </c>
      <c r="E570" s="50" t="s">
        <v>100</v>
      </c>
      <c r="F570" s="60">
        <f t="shared" ca="1" si="8"/>
        <v>181592</v>
      </c>
      <c r="G570" s="60">
        <f ca="1">Tabla1[[#This Row],[Valor Proyectado 2019]]*RANDBETWEEN(75,115)/100</f>
        <v>177960.16</v>
      </c>
      <c r="H570" s="60">
        <f ca="1">Tabla1[[#This Row],[Valor Realizado 2019
]]*RANDBETWEEN(70,105)/100</f>
        <v>179739.7616</v>
      </c>
    </row>
    <row r="571" spans="2:8" ht="15" customHeight="1" x14ac:dyDescent="0.2">
      <c r="B571" s="49" t="s">
        <v>38</v>
      </c>
      <c r="C571" s="50" t="s">
        <v>69</v>
      </c>
      <c r="D571" s="50" t="s">
        <v>59</v>
      </c>
      <c r="E571" s="50" t="s">
        <v>101</v>
      </c>
      <c r="F571" s="60">
        <f t="shared" ca="1" si="8"/>
        <v>181284</v>
      </c>
      <c r="G571" s="60">
        <f ca="1">Tabla1[[#This Row],[Valor Proyectado 2019]]*RANDBETWEEN(75,115)/100</f>
        <v>159529.92000000001</v>
      </c>
      <c r="H571" s="60">
        <f ca="1">Tabla1[[#This Row],[Valor Realizado 2019
]]*RANDBETWEEN(70,105)/100</f>
        <v>162720.51840000003</v>
      </c>
    </row>
    <row r="572" spans="2:8" ht="15" customHeight="1" x14ac:dyDescent="0.2">
      <c r="B572" s="49" t="s">
        <v>38</v>
      </c>
      <c r="C572" s="50" t="s">
        <v>70</v>
      </c>
      <c r="D572" s="50" t="s">
        <v>56</v>
      </c>
      <c r="E572" s="50" t="s">
        <v>102</v>
      </c>
      <c r="F572" s="60">
        <f t="shared" ca="1" si="8"/>
        <v>161350</v>
      </c>
      <c r="G572" s="60">
        <f ca="1">Tabla1[[#This Row],[Valor Proyectado 2019]]*RANDBETWEEN(75,115)/100</f>
        <v>146828.5</v>
      </c>
      <c r="H572" s="60">
        <f ca="1">Tabla1[[#This Row],[Valor Realizado 2019
]]*RANDBETWEEN(70,105)/100</f>
        <v>110121.375</v>
      </c>
    </row>
    <row r="573" spans="2:8" ht="15" customHeight="1" x14ac:dyDescent="0.2">
      <c r="B573" s="49" t="s">
        <v>38</v>
      </c>
      <c r="C573" s="50" t="s">
        <v>71</v>
      </c>
      <c r="D573" s="50" t="s">
        <v>57</v>
      </c>
      <c r="E573" s="50" t="s">
        <v>103</v>
      </c>
      <c r="F573" s="60">
        <f t="shared" ca="1" si="8"/>
        <v>137005</v>
      </c>
      <c r="G573" s="60">
        <f ca="1">Tabla1[[#This Row],[Valor Proyectado 2019]]*RANDBETWEEN(75,115)/100</f>
        <v>141115.15</v>
      </c>
      <c r="H573" s="60">
        <f ca="1">Tabla1[[#This Row],[Valor Realizado 2019
]]*RANDBETWEEN(70,105)/100</f>
        <v>136881.6955</v>
      </c>
    </row>
    <row r="574" spans="2:8" ht="15" customHeight="1" x14ac:dyDescent="0.2">
      <c r="B574" s="49" t="s">
        <v>38</v>
      </c>
      <c r="C574" s="50" t="s">
        <v>72</v>
      </c>
      <c r="D574" s="50" t="s">
        <v>58</v>
      </c>
      <c r="E574" s="50" t="s">
        <v>104</v>
      </c>
      <c r="F574" s="60">
        <f t="shared" ca="1" si="8"/>
        <v>152255</v>
      </c>
      <c r="G574" s="60">
        <f ca="1">Tabla1[[#This Row],[Valor Proyectado 2019]]*RANDBETWEEN(75,115)/100</f>
        <v>121804</v>
      </c>
      <c r="H574" s="60">
        <f ca="1">Tabla1[[#This Row],[Valor Realizado 2019
]]*RANDBETWEEN(70,105)/100</f>
        <v>109623.6</v>
      </c>
    </row>
    <row r="575" spans="2:8" ht="15" customHeight="1" x14ac:dyDescent="0.2">
      <c r="B575" s="49" t="s">
        <v>38</v>
      </c>
      <c r="C575" s="50" t="s">
        <v>73</v>
      </c>
      <c r="D575" s="50" t="s">
        <v>59</v>
      </c>
      <c r="E575" s="50" t="s">
        <v>105</v>
      </c>
      <c r="F575" s="60">
        <f t="shared" ca="1" si="8"/>
        <v>125465</v>
      </c>
      <c r="G575" s="60">
        <f ca="1">Tabla1[[#This Row],[Valor Proyectado 2019]]*RANDBETWEEN(75,115)/100</f>
        <v>115427.8</v>
      </c>
      <c r="H575" s="60">
        <f ca="1">Tabla1[[#This Row],[Valor Realizado 2019
]]*RANDBETWEEN(70,105)/100</f>
        <v>115427.8</v>
      </c>
    </row>
    <row r="576" spans="2:8" ht="15" customHeight="1" x14ac:dyDescent="0.2">
      <c r="B576" s="49" t="s">
        <v>38</v>
      </c>
      <c r="C576" s="50" t="s">
        <v>74</v>
      </c>
      <c r="D576" s="50" t="s">
        <v>56</v>
      </c>
      <c r="E576" s="50" t="s">
        <v>106</v>
      </c>
      <c r="F576" s="60">
        <f t="shared" ca="1" si="8"/>
        <v>277343</v>
      </c>
      <c r="G576" s="60">
        <f ca="1">Tabla1[[#This Row],[Valor Proyectado 2019]]*RANDBETWEEN(75,115)/100</f>
        <v>291210.15000000002</v>
      </c>
      <c r="H576" s="60">
        <f ca="1">Tabla1[[#This Row],[Valor Realizado 2019
]]*RANDBETWEEN(70,105)/100</f>
        <v>203847.10500000001</v>
      </c>
    </row>
    <row r="577" spans="2:8" ht="15" customHeight="1" x14ac:dyDescent="0.2">
      <c r="B577" s="49" t="s">
        <v>38</v>
      </c>
      <c r="C577" s="50" t="s">
        <v>75</v>
      </c>
      <c r="D577" s="50" t="s">
        <v>57</v>
      </c>
      <c r="E577" s="50" t="s">
        <v>107</v>
      </c>
      <c r="F577" s="60">
        <f t="shared" ca="1" si="8"/>
        <v>148285</v>
      </c>
      <c r="G577" s="60">
        <f ca="1">Tabla1[[#This Row],[Valor Proyectado 2019]]*RANDBETWEEN(75,115)/100</f>
        <v>118628</v>
      </c>
      <c r="H577" s="60">
        <f ca="1">Tabla1[[#This Row],[Valor Realizado 2019
]]*RANDBETWEEN(70,105)/100</f>
        <v>109137.76</v>
      </c>
    </row>
    <row r="578" spans="2:8" ht="15" customHeight="1" x14ac:dyDescent="0.2">
      <c r="B578" s="49" t="s">
        <v>38</v>
      </c>
      <c r="C578" s="50" t="s">
        <v>76</v>
      </c>
      <c r="D578" s="50" t="s">
        <v>58</v>
      </c>
      <c r="E578" s="50" t="s">
        <v>108</v>
      </c>
      <c r="F578" s="60">
        <f t="shared" ca="1" si="8"/>
        <v>137088</v>
      </c>
      <c r="G578" s="60">
        <f ca="1">Tabla1[[#This Row],[Valor Proyectado 2019]]*RANDBETWEEN(75,115)/100</f>
        <v>108299.52</v>
      </c>
      <c r="H578" s="60">
        <f ca="1">Tabla1[[#This Row],[Valor Realizado 2019
]]*RANDBETWEEN(70,105)/100</f>
        <v>103967.5392</v>
      </c>
    </row>
    <row r="579" spans="2:8" ht="15" customHeight="1" x14ac:dyDescent="0.2">
      <c r="B579" s="49" t="s">
        <v>38</v>
      </c>
      <c r="C579" s="50" t="s">
        <v>77</v>
      </c>
      <c r="D579" s="50" t="s">
        <v>59</v>
      </c>
      <c r="E579" s="50" t="s">
        <v>84</v>
      </c>
      <c r="F579" s="60">
        <f t="shared" ca="1" si="8"/>
        <v>152214</v>
      </c>
      <c r="G579" s="60">
        <f ca="1">Tabla1[[#This Row],[Valor Proyectado 2019]]*RANDBETWEEN(75,115)/100</f>
        <v>167435.4</v>
      </c>
      <c r="H579" s="60">
        <f ca="1">Tabla1[[#This Row],[Valor Realizado 2019
]]*RANDBETWEEN(70,105)/100</f>
        <v>157389.27599999998</v>
      </c>
    </row>
    <row r="580" spans="2:8" ht="15" customHeight="1" x14ac:dyDescent="0.2">
      <c r="B580" s="49" t="s">
        <v>39</v>
      </c>
      <c r="C580" s="50" t="s">
        <v>78</v>
      </c>
      <c r="D580" s="50" t="s">
        <v>56</v>
      </c>
      <c r="E580" s="50" t="s">
        <v>85</v>
      </c>
      <c r="F580" s="60">
        <f t="shared" ref="F580:F643" ca="1" si="9">RANDBETWEEN(100000,300000)</f>
        <v>110301</v>
      </c>
      <c r="G580" s="60">
        <f ca="1">Tabla1[[#This Row],[Valor Proyectado 2019]]*RANDBETWEEN(75,115)/100</f>
        <v>94858.86</v>
      </c>
      <c r="H580" s="60">
        <f ca="1">Tabla1[[#This Row],[Valor Realizado 2019
]]*RANDBETWEEN(70,105)/100</f>
        <v>79681.4424</v>
      </c>
    </row>
    <row r="581" spans="2:8" ht="15" customHeight="1" x14ac:dyDescent="0.2">
      <c r="B581" s="49" t="s">
        <v>39</v>
      </c>
      <c r="C581" s="50" t="s">
        <v>79</v>
      </c>
      <c r="D581" s="50" t="s">
        <v>57</v>
      </c>
      <c r="E581" s="50" t="s">
        <v>86</v>
      </c>
      <c r="F581" s="60">
        <f t="shared" ca="1" si="9"/>
        <v>299554</v>
      </c>
      <c r="G581" s="60">
        <f ca="1">Tabla1[[#This Row],[Valor Proyectado 2019]]*RANDBETWEEN(75,115)/100</f>
        <v>272594.14</v>
      </c>
      <c r="H581" s="60">
        <f ca="1">Tabla1[[#This Row],[Valor Realizado 2019
]]*RANDBETWEEN(70,105)/100</f>
        <v>198993.72220000002</v>
      </c>
    </row>
    <row r="582" spans="2:8" ht="15" customHeight="1" x14ac:dyDescent="0.2">
      <c r="B582" s="49" t="s">
        <v>39</v>
      </c>
      <c r="C582" s="50" t="s">
        <v>80</v>
      </c>
      <c r="D582" s="50" t="s">
        <v>58</v>
      </c>
      <c r="E582" s="50" t="s">
        <v>87</v>
      </c>
      <c r="F582" s="60">
        <f t="shared" ca="1" si="9"/>
        <v>289757</v>
      </c>
      <c r="G582" s="60">
        <f ca="1">Tabla1[[#This Row],[Valor Proyectado 2019]]*RANDBETWEEN(75,115)/100</f>
        <v>263678.87</v>
      </c>
      <c r="H582" s="60">
        <f ca="1">Tabla1[[#This Row],[Valor Realizado 2019
]]*RANDBETWEEN(70,105)/100</f>
        <v>203032.72989999998</v>
      </c>
    </row>
    <row r="583" spans="2:8" ht="15" customHeight="1" x14ac:dyDescent="0.2">
      <c r="B583" s="49" t="s">
        <v>39</v>
      </c>
      <c r="C583" s="50" t="s">
        <v>81</v>
      </c>
      <c r="D583" s="50" t="s">
        <v>59</v>
      </c>
      <c r="E583" s="50" t="s">
        <v>88</v>
      </c>
      <c r="F583" s="60">
        <f t="shared" ca="1" si="9"/>
        <v>249250</v>
      </c>
      <c r="G583" s="60">
        <f ca="1">Tabla1[[#This Row],[Valor Proyectado 2019]]*RANDBETWEEN(75,115)/100</f>
        <v>234295</v>
      </c>
      <c r="H583" s="60">
        <f ca="1">Tabla1[[#This Row],[Valor Realizado 2019
]]*RANDBETWEEN(70,105)/100</f>
        <v>196807.8</v>
      </c>
    </row>
    <row r="584" spans="2:8" ht="15" customHeight="1" x14ac:dyDescent="0.2">
      <c r="B584" s="49" t="s">
        <v>39</v>
      </c>
      <c r="C584" s="50" t="s">
        <v>62</v>
      </c>
      <c r="D584" s="50" t="s">
        <v>56</v>
      </c>
      <c r="E584" s="50" t="s">
        <v>89</v>
      </c>
      <c r="F584" s="60">
        <f t="shared" ca="1" si="9"/>
        <v>223191</v>
      </c>
      <c r="G584" s="60">
        <f ca="1">Tabla1[[#This Row],[Valor Proyectado 2019]]*RANDBETWEEN(75,115)/100</f>
        <v>254437.74</v>
      </c>
      <c r="H584" s="60">
        <f ca="1">Tabla1[[#This Row],[Valor Realizado 2019
]]*RANDBETWEEN(70,105)/100</f>
        <v>246804.60779999997</v>
      </c>
    </row>
    <row r="585" spans="2:8" ht="15" customHeight="1" x14ac:dyDescent="0.2">
      <c r="B585" s="49" t="s">
        <v>39</v>
      </c>
      <c r="C585" s="50" t="s">
        <v>63</v>
      </c>
      <c r="D585" s="50" t="s">
        <v>57</v>
      </c>
      <c r="E585" s="50" t="s">
        <v>90</v>
      </c>
      <c r="F585" s="60">
        <f t="shared" ca="1" si="9"/>
        <v>167555</v>
      </c>
      <c r="G585" s="60">
        <f ca="1">Tabla1[[#This Row],[Valor Proyectado 2019]]*RANDBETWEEN(75,115)/100</f>
        <v>160852.79999999999</v>
      </c>
      <c r="H585" s="60">
        <f ca="1">Tabla1[[#This Row],[Valor Realizado 2019
]]*RANDBETWEEN(70,105)/100</f>
        <v>141550.46399999998</v>
      </c>
    </row>
    <row r="586" spans="2:8" ht="15" customHeight="1" x14ac:dyDescent="0.2">
      <c r="B586" s="49" t="s">
        <v>39</v>
      </c>
      <c r="C586" s="50" t="s">
        <v>64</v>
      </c>
      <c r="D586" s="50" t="s">
        <v>58</v>
      </c>
      <c r="E586" s="50" t="s">
        <v>91</v>
      </c>
      <c r="F586" s="60">
        <f t="shared" ca="1" si="9"/>
        <v>294871</v>
      </c>
      <c r="G586" s="60">
        <f ca="1">Tabla1[[#This Row],[Valor Proyectado 2019]]*RANDBETWEEN(75,115)/100</f>
        <v>309614.55</v>
      </c>
      <c r="H586" s="60">
        <f ca="1">Tabla1[[#This Row],[Valor Realizado 2019
]]*RANDBETWEEN(70,105)/100</f>
        <v>256980.0765</v>
      </c>
    </row>
    <row r="587" spans="2:8" ht="15" customHeight="1" x14ac:dyDescent="0.2">
      <c r="B587" s="49" t="s">
        <v>39</v>
      </c>
      <c r="C587" s="50" t="s">
        <v>65</v>
      </c>
      <c r="D587" s="50" t="s">
        <v>59</v>
      </c>
      <c r="E587" s="50" t="s">
        <v>92</v>
      </c>
      <c r="F587" s="60">
        <f t="shared" ca="1" si="9"/>
        <v>286142</v>
      </c>
      <c r="G587" s="60">
        <f ca="1">Tabla1[[#This Row],[Valor Proyectado 2019]]*RANDBETWEEN(75,115)/100</f>
        <v>223190.76</v>
      </c>
      <c r="H587" s="60">
        <f ca="1">Tabla1[[#This Row],[Valor Realizado 2019
]]*RANDBETWEEN(70,105)/100</f>
        <v>171856.88519999999</v>
      </c>
    </row>
    <row r="588" spans="2:8" ht="15" customHeight="1" x14ac:dyDescent="0.2">
      <c r="B588" s="49" t="s">
        <v>39</v>
      </c>
      <c r="C588" s="50" t="s">
        <v>66</v>
      </c>
      <c r="D588" s="50" t="s">
        <v>56</v>
      </c>
      <c r="E588" s="50" t="s">
        <v>93</v>
      </c>
      <c r="F588" s="60">
        <f t="shared" ca="1" si="9"/>
        <v>256215</v>
      </c>
      <c r="G588" s="60">
        <f ca="1">Tabla1[[#This Row],[Valor Proyectado 2019]]*RANDBETWEEN(75,115)/100</f>
        <v>235717.8</v>
      </c>
      <c r="H588" s="60">
        <f ca="1">Tabla1[[#This Row],[Valor Realizado 2019
]]*RANDBETWEEN(70,105)/100</f>
        <v>200360.13</v>
      </c>
    </row>
    <row r="589" spans="2:8" ht="15" customHeight="1" x14ac:dyDescent="0.2">
      <c r="B589" s="49" t="s">
        <v>39</v>
      </c>
      <c r="C589" s="50" t="s">
        <v>67</v>
      </c>
      <c r="D589" s="50" t="s">
        <v>57</v>
      </c>
      <c r="E589" s="50" t="s">
        <v>94</v>
      </c>
      <c r="F589" s="60">
        <f t="shared" ca="1" si="9"/>
        <v>198972</v>
      </c>
      <c r="G589" s="60">
        <f ca="1">Tabla1[[#This Row],[Valor Proyectado 2019]]*RANDBETWEEN(75,115)/100</f>
        <v>181064.52</v>
      </c>
      <c r="H589" s="60">
        <f ca="1">Tabla1[[#This Row],[Valor Realizado 2019
]]*RANDBETWEEN(70,105)/100</f>
        <v>128555.8092</v>
      </c>
    </row>
    <row r="590" spans="2:8" ht="15" customHeight="1" x14ac:dyDescent="0.2">
      <c r="B590" s="49" t="s">
        <v>39</v>
      </c>
      <c r="C590" s="50" t="s">
        <v>68</v>
      </c>
      <c r="D590" s="50" t="s">
        <v>58</v>
      </c>
      <c r="E590" s="50" t="s">
        <v>95</v>
      </c>
      <c r="F590" s="60">
        <f t="shared" ca="1" si="9"/>
        <v>162686</v>
      </c>
      <c r="G590" s="60">
        <f ca="1">Tabla1[[#This Row],[Valor Proyectado 2019]]*RANDBETWEEN(75,115)/100</f>
        <v>183835.18</v>
      </c>
      <c r="H590" s="60">
        <f ca="1">Tabla1[[#This Row],[Valor Realizado 2019
]]*RANDBETWEEN(70,105)/100</f>
        <v>172805.06919999997</v>
      </c>
    </row>
    <row r="591" spans="2:8" ht="15" customHeight="1" x14ac:dyDescent="0.2">
      <c r="B591" s="49" t="s">
        <v>39</v>
      </c>
      <c r="C591" s="50" t="s">
        <v>69</v>
      </c>
      <c r="D591" s="50" t="s">
        <v>59</v>
      </c>
      <c r="E591" s="50" t="s">
        <v>96</v>
      </c>
      <c r="F591" s="60">
        <f t="shared" ca="1" si="9"/>
        <v>190047</v>
      </c>
      <c r="G591" s="60">
        <f ca="1">Tabla1[[#This Row],[Valor Proyectado 2019]]*RANDBETWEEN(75,115)/100</f>
        <v>165340.89000000001</v>
      </c>
      <c r="H591" s="60">
        <f ca="1">Tabla1[[#This Row],[Valor Realizado 2019
]]*RANDBETWEEN(70,105)/100</f>
        <v>163687.4811</v>
      </c>
    </row>
    <row r="592" spans="2:8" ht="15" customHeight="1" x14ac:dyDescent="0.2">
      <c r="B592" s="49" t="s">
        <v>39</v>
      </c>
      <c r="C592" s="50" t="s">
        <v>70</v>
      </c>
      <c r="D592" s="50" t="s">
        <v>56</v>
      </c>
      <c r="E592" s="50" t="s">
        <v>97</v>
      </c>
      <c r="F592" s="60">
        <f t="shared" ca="1" si="9"/>
        <v>232058</v>
      </c>
      <c r="G592" s="60">
        <f ca="1">Tabla1[[#This Row],[Valor Proyectado 2019]]*RANDBETWEEN(75,115)/100</f>
        <v>220455.1</v>
      </c>
      <c r="H592" s="60">
        <f ca="1">Tabla1[[#This Row],[Valor Realizado 2019
]]*RANDBETWEEN(70,105)/100</f>
        <v>165341.32500000001</v>
      </c>
    </row>
    <row r="593" spans="2:8" ht="15" customHeight="1" x14ac:dyDescent="0.2">
      <c r="B593" s="49" t="s">
        <v>39</v>
      </c>
      <c r="C593" s="50" t="s">
        <v>71</v>
      </c>
      <c r="D593" s="50" t="s">
        <v>57</v>
      </c>
      <c r="E593" s="50" t="s">
        <v>98</v>
      </c>
      <c r="F593" s="60">
        <f t="shared" ca="1" si="9"/>
        <v>224267</v>
      </c>
      <c r="G593" s="60">
        <f ca="1">Tabla1[[#This Row],[Valor Proyectado 2019]]*RANDBETWEEN(75,115)/100</f>
        <v>237723.02</v>
      </c>
      <c r="H593" s="60">
        <f ca="1">Tabla1[[#This Row],[Valor Realizado 2019
]]*RANDBETWEEN(70,105)/100</f>
        <v>228214.09919999997</v>
      </c>
    </row>
    <row r="594" spans="2:8" ht="15" customHeight="1" x14ac:dyDescent="0.2">
      <c r="B594" s="49" t="s">
        <v>39</v>
      </c>
      <c r="C594" s="50" t="s">
        <v>72</v>
      </c>
      <c r="D594" s="50" t="s">
        <v>58</v>
      </c>
      <c r="E594" s="50" t="s">
        <v>99</v>
      </c>
      <c r="F594" s="60">
        <f t="shared" ca="1" si="9"/>
        <v>109145</v>
      </c>
      <c r="G594" s="60">
        <f ca="1">Tabla1[[#This Row],[Valor Proyectado 2019]]*RANDBETWEEN(75,115)/100</f>
        <v>116785.15</v>
      </c>
      <c r="H594" s="60">
        <f ca="1">Tabla1[[#This Row],[Valor Realizado 2019
]]*RANDBETWEEN(70,105)/100</f>
        <v>117953.00149999998</v>
      </c>
    </row>
    <row r="595" spans="2:8" ht="15" customHeight="1" x14ac:dyDescent="0.2">
      <c r="B595" s="49" t="s">
        <v>39</v>
      </c>
      <c r="C595" s="50" t="s">
        <v>73</v>
      </c>
      <c r="D595" s="50" t="s">
        <v>59</v>
      </c>
      <c r="E595" s="50" t="s">
        <v>100</v>
      </c>
      <c r="F595" s="60">
        <f t="shared" ca="1" si="9"/>
        <v>165487</v>
      </c>
      <c r="G595" s="60">
        <f ca="1">Tabla1[[#This Row],[Valor Proyectado 2019]]*RANDBETWEEN(75,115)/100</f>
        <v>145628.56</v>
      </c>
      <c r="H595" s="60">
        <f ca="1">Tabla1[[#This Row],[Valor Realizado 2019
]]*RANDBETWEEN(70,105)/100</f>
        <v>133978.2752</v>
      </c>
    </row>
    <row r="596" spans="2:8" ht="15" customHeight="1" x14ac:dyDescent="0.2">
      <c r="B596" s="49" t="s">
        <v>39</v>
      </c>
      <c r="C596" s="50" t="s">
        <v>74</v>
      </c>
      <c r="D596" s="50" t="s">
        <v>56</v>
      </c>
      <c r="E596" s="50" t="s">
        <v>101</v>
      </c>
      <c r="F596" s="60">
        <f t="shared" ca="1" si="9"/>
        <v>168419</v>
      </c>
      <c r="G596" s="60">
        <f ca="1">Tabla1[[#This Row],[Valor Proyectado 2019]]*RANDBETWEEN(75,115)/100</f>
        <v>153261.29</v>
      </c>
      <c r="H596" s="60">
        <f ca="1">Tabla1[[#This Row],[Valor Realizado 2019
]]*RANDBETWEEN(70,105)/100</f>
        <v>156326.51579999999</v>
      </c>
    </row>
    <row r="597" spans="2:8" ht="15" customHeight="1" x14ac:dyDescent="0.2">
      <c r="B597" s="49" t="s">
        <v>39</v>
      </c>
      <c r="C597" s="50" t="s">
        <v>75</v>
      </c>
      <c r="D597" s="50" t="s">
        <v>57</v>
      </c>
      <c r="E597" s="50" t="s">
        <v>102</v>
      </c>
      <c r="F597" s="60">
        <f t="shared" ca="1" si="9"/>
        <v>107270</v>
      </c>
      <c r="G597" s="60">
        <f ca="1">Tabla1[[#This Row],[Valor Proyectado 2019]]*RANDBETWEEN(75,115)/100</f>
        <v>86888.7</v>
      </c>
      <c r="H597" s="60">
        <f ca="1">Tabla1[[#This Row],[Valor Realizado 2019
]]*RANDBETWEEN(70,105)/100</f>
        <v>83413.151999999987</v>
      </c>
    </row>
    <row r="598" spans="2:8" ht="15" customHeight="1" x14ac:dyDescent="0.2">
      <c r="B598" s="49" t="s">
        <v>40</v>
      </c>
      <c r="C598" s="50" t="s">
        <v>76</v>
      </c>
      <c r="D598" s="50" t="s">
        <v>58</v>
      </c>
      <c r="E598" s="50" t="s">
        <v>103</v>
      </c>
      <c r="F598" s="60">
        <f t="shared" ca="1" si="9"/>
        <v>153947</v>
      </c>
      <c r="G598" s="60">
        <f ca="1">Tabla1[[#This Row],[Valor Proyectado 2019]]*RANDBETWEEN(75,115)/100</f>
        <v>137012.82999999999</v>
      </c>
      <c r="H598" s="60">
        <f ca="1">Tabla1[[#This Row],[Valor Realizado 2019
]]*RANDBETWEEN(70,105)/100</f>
        <v>98649.237599999993</v>
      </c>
    </row>
    <row r="599" spans="2:8" ht="15" customHeight="1" x14ac:dyDescent="0.2">
      <c r="B599" s="49" t="s">
        <v>40</v>
      </c>
      <c r="C599" s="50" t="s">
        <v>77</v>
      </c>
      <c r="D599" s="50" t="s">
        <v>59</v>
      </c>
      <c r="E599" s="50" t="s">
        <v>104</v>
      </c>
      <c r="F599" s="60">
        <f t="shared" ca="1" si="9"/>
        <v>180173</v>
      </c>
      <c r="G599" s="60">
        <f ca="1">Tabla1[[#This Row],[Valor Proyectado 2019]]*RANDBETWEEN(75,115)/100</f>
        <v>167560.89000000001</v>
      </c>
      <c r="H599" s="60">
        <f ca="1">Tabla1[[#This Row],[Valor Realizado 2019
]]*RANDBETWEEN(70,105)/100</f>
        <v>142426.75650000002</v>
      </c>
    </row>
    <row r="600" spans="2:8" ht="15" customHeight="1" x14ac:dyDescent="0.2">
      <c r="B600" s="49" t="s">
        <v>40</v>
      </c>
      <c r="C600" s="50" t="s">
        <v>78</v>
      </c>
      <c r="D600" s="50" t="s">
        <v>56</v>
      </c>
      <c r="E600" s="50" t="s">
        <v>105</v>
      </c>
      <c r="F600" s="60">
        <f t="shared" ca="1" si="9"/>
        <v>273468</v>
      </c>
      <c r="G600" s="60">
        <f ca="1">Tabla1[[#This Row],[Valor Proyectado 2019]]*RANDBETWEEN(75,115)/100</f>
        <v>224243.76</v>
      </c>
      <c r="H600" s="60">
        <f ca="1">Tabla1[[#This Row],[Valor Realizado 2019
]]*RANDBETWEEN(70,105)/100</f>
        <v>190607.19600000003</v>
      </c>
    </row>
    <row r="601" spans="2:8" ht="15" customHeight="1" x14ac:dyDescent="0.2">
      <c r="B601" s="49" t="s">
        <v>40</v>
      </c>
      <c r="C601" s="50" t="s">
        <v>79</v>
      </c>
      <c r="D601" s="50" t="s">
        <v>57</v>
      </c>
      <c r="E601" s="50" t="s">
        <v>106</v>
      </c>
      <c r="F601" s="60">
        <f t="shared" ca="1" si="9"/>
        <v>294298</v>
      </c>
      <c r="G601" s="60">
        <f ca="1">Tabla1[[#This Row],[Valor Proyectado 2019]]*RANDBETWEEN(75,115)/100</f>
        <v>300183.96000000002</v>
      </c>
      <c r="H601" s="60">
        <f ca="1">Tabla1[[#This Row],[Valor Realizado 2019
]]*RANDBETWEEN(70,105)/100</f>
        <v>306187.63920000003</v>
      </c>
    </row>
    <row r="602" spans="2:8" ht="15" customHeight="1" x14ac:dyDescent="0.2">
      <c r="B602" s="49" t="s">
        <v>40</v>
      </c>
      <c r="C602" s="50" t="s">
        <v>80</v>
      </c>
      <c r="D602" s="50" t="s">
        <v>58</v>
      </c>
      <c r="E602" s="50" t="s">
        <v>107</v>
      </c>
      <c r="F602" s="60">
        <f t="shared" ca="1" si="9"/>
        <v>249033</v>
      </c>
      <c r="G602" s="60">
        <f ca="1">Tabla1[[#This Row],[Valor Proyectado 2019]]*RANDBETWEEN(75,115)/100</f>
        <v>204207.06</v>
      </c>
      <c r="H602" s="60">
        <f ca="1">Tabla1[[#This Row],[Valor Realizado 2019
]]*RANDBETWEEN(70,105)/100</f>
        <v>169491.85980000001</v>
      </c>
    </row>
    <row r="603" spans="2:8" ht="15" customHeight="1" x14ac:dyDescent="0.2">
      <c r="B603" s="49" t="s">
        <v>40</v>
      </c>
      <c r="C603" s="50" t="s">
        <v>81</v>
      </c>
      <c r="D603" s="50" t="s">
        <v>59</v>
      </c>
      <c r="E603" s="50" t="s">
        <v>108</v>
      </c>
      <c r="F603" s="60">
        <f t="shared" ca="1" si="9"/>
        <v>155529</v>
      </c>
      <c r="G603" s="60">
        <f ca="1">Tabla1[[#This Row],[Valor Proyectado 2019]]*RANDBETWEEN(75,115)/100</f>
        <v>157084.29</v>
      </c>
      <c r="H603" s="60">
        <f ca="1">Tabla1[[#This Row],[Valor Realizado 2019
]]*RANDBETWEEN(70,105)/100</f>
        <v>122525.74620000001</v>
      </c>
    </row>
    <row r="604" spans="2:8" ht="15" customHeight="1" x14ac:dyDescent="0.2">
      <c r="B604" s="49" t="s">
        <v>40</v>
      </c>
      <c r="C604" s="50" t="s">
        <v>62</v>
      </c>
      <c r="D604" s="50" t="s">
        <v>56</v>
      </c>
      <c r="E604" s="50" t="s">
        <v>84</v>
      </c>
      <c r="F604" s="60">
        <f t="shared" ca="1" si="9"/>
        <v>186757</v>
      </c>
      <c r="G604" s="60">
        <f ca="1">Tabla1[[#This Row],[Valor Proyectado 2019]]*RANDBETWEEN(75,115)/100</f>
        <v>169948.87</v>
      </c>
      <c r="H604" s="60">
        <f ca="1">Tabla1[[#This Row],[Valor Realizado 2019
]]*RANDBETWEEN(70,105)/100</f>
        <v>122363.18640000001</v>
      </c>
    </row>
    <row r="605" spans="2:8" ht="15" customHeight="1" x14ac:dyDescent="0.2">
      <c r="B605" s="49" t="s">
        <v>40</v>
      </c>
      <c r="C605" s="50" t="s">
        <v>63</v>
      </c>
      <c r="D605" s="50" t="s">
        <v>57</v>
      </c>
      <c r="E605" s="50" t="s">
        <v>85</v>
      </c>
      <c r="F605" s="60">
        <f t="shared" ca="1" si="9"/>
        <v>251151</v>
      </c>
      <c r="G605" s="60">
        <f ca="1">Tabla1[[#This Row],[Valor Proyectado 2019]]*RANDBETWEEN(75,115)/100</f>
        <v>236081.94</v>
      </c>
      <c r="H605" s="60">
        <f ca="1">Tabla1[[#This Row],[Valor Realizado 2019
]]*RANDBETWEEN(70,105)/100</f>
        <v>177061.45499999999</v>
      </c>
    </row>
    <row r="606" spans="2:8" ht="15" customHeight="1" x14ac:dyDescent="0.2">
      <c r="B606" s="49" t="s">
        <v>40</v>
      </c>
      <c r="C606" s="50" t="s">
        <v>64</v>
      </c>
      <c r="D606" s="50" t="s">
        <v>58</v>
      </c>
      <c r="E606" s="50" t="s">
        <v>86</v>
      </c>
      <c r="F606" s="60">
        <f t="shared" ca="1" si="9"/>
        <v>257395</v>
      </c>
      <c r="G606" s="60">
        <f ca="1">Tabla1[[#This Row],[Valor Proyectado 2019]]*RANDBETWEEN(75,115)/100</f>
        <v>223933.65</v>
      </c>
      <c r="H606" s="60">
        <f ca="1">Tabla1[[#This Row],[Valor Realizado 2019
]]*RANDBETWEEN(70,105)/100</f>
        <v>185864.9295</v>
      </c>
    </row>
    <row r="607" spans="2:8" ht="15" customHeight="1" x14ac:dyDescent="0.2">
      <c r="B607" s="49" t="s">
        <v>40</v>
      </c>
      <c r="C607" s="50" t="s">
        <v>65</v>
      </c>
      <c r="D607" s="50" t="s">
        <v>59</v>
      </c>
      <c r="E607" s="50" t="s">
        <v>87</v>
      </c>
      <c r="F607" s="60">
        <f t="shared" ca="1" si="9"/>
        <v>100437</v>
      </c>
      <c r="G607" s="60">
        <f ca="1">Tabla1[[#This Row],[Valor Proyectado 2019]]*RANDBETWEEN(75,115)/100</f>
        <v>92402.04</v>
      </c>
      <c r="H607" s="60">
        <f ca="1">Tabla1[[#This Row],[Valor Realizado 2019
]]*RANDBETWEEN(70,105)/100</f>
        <v>68377.509600000005</v>
      </c>
    </row>
    <row r="608" spans="2:8" ht="15" customHeight="1" x14ac:dyDescent="0.2">
      <c r="B608" s="49" t="s">
        <v>40</v>
      </c>
      <c r="C608" s="50" t="s">
        <v>66</v>
      </c>
      <c r="D608" s="50" t="s">
        <v>56</v>
      </c>
      <c r="E608" s="50" t="s">
        <v>88</v>
      </c>
      <c r="F608" s="60">
        <f t="shared" ca="1" si="9"/>
        <v>168777</v>
      </c>
      <c r="G608" s="60">
        <f ca="1">Tabla1[[#This Row],[Valor Proyectado 2019]]*RANDBETWEEN(75,115)/100</f>
        <v>155274.84</v>
      </c>
      <c r="H608" s="60">
        <f ca="1">Tabla1[[#This Row],[Valor Realizado 2019
]]*RANDBETWEEN(70,105)/100</f>
        <v>110245.1364</v>
      </c>
    </row>
    <row r="609" spans="2:8" ht="15" customHeight="1" x14ac:dyDescent="0.2">
      <c r="B609" s="49" t="s">
        <v>40</v>
      </c>
      <c r="C609" s="50" t="s">
        <v>67</v>
      </c>
      <c r="D609" s="50" t="s">
        <v>57</v>
      </c>
      <c r="E609" s="50" t="s">
        <v>89</v>
      </c>
      <c r="F609" s="60">
        <f t="shared" ca="1" si="9"/>
        <v>180600</v>
      </c>
      <c r="G609" s="60">
        <f ca="1">Tabla1[[#This Row],[Valor Proyectado 2019]]*RANDBETWEEN(75,115)/100</f>
        <v>160734</v>
      </c>
      <c r="H609" s="60">
        <f ca="1">Tabla1[[#This Row],[Valor Realizado 2019
]]*RANDBETWEEN(70,105)/100</f>
        <v>130194.54</v>
      </c>
    </row>
    <row r="610" spans="2:8" ht="15" customHeight="1" x14ac:dyDescent="0.2">
      <c r="B610" s="49" t="s">
        <v>40</v>
      </c>
      <c r="C610" s="50" t="s">
        <v>68</v>
      </c>
      <c r="D610" s="50" t="s">
        <v>58</v>
      </c>
      <c r="E610" s="50" t="s">
        <v>90</v>
      </c>
      <c r="F610" s="60">
        <f t="shared" ca="1" si="9"/>
        <v>149852</v>
      </c>
      <c r="G610" s="60">
        <f ca="1">Tabla1[[#This Row],[Valor Proyectado 2019]]*RANDBETWEEN(75,115)/100</f>
        <v>142359.4</v>
      </c>
      <c r="H610" s="60">
        <f ca="1">Tabla1[[#This Row],[Valor Realizado 2019
]]*RANDBETWEEN(70,105)/100</f>
        <v>121005.49</v>
      </c>
    </row>
    <row r="611" spans="2:8" ht="15" customHeight="1" x14ac:dyDescent="0.2">
      <c r="B611" s="49" t="s">
        <v>40</v>
      </c>
      <c r="C611" s="50" t="s">
        <v>69</v>
      </c>
      <c r="D611" s="50" t="s">
        <v>59</v>
      </c>
      <c r="E611" s="50" t="s">
        <v>91</v>
      </c>
      <c r="F611" s="60">
        <f t="shared" ca="1" si="9"/>
        <v>255665</v>
      </c>
      <c r="G611" s="60">
        <f ca="1">Tabla1[[#This Row],[Valor Proyectado 2019]]*RANDBETWEEN(75,115)/100</f>
        <v>222428.55</v>
      </c>
      <c r="H611" s="60">
        <f ca="1">Tabla1[[#This Row],[Valor Realizado 2019
]]*RANDBETWEEN(70,105)/100</f>
        <v>233549.97750000001</v>
      </c>
    </row>
    <row r="612" spans="2:8" ht="15" customHeight="1" x14ac:dyDescent="0.2">
      <c r="B612" s="49" t="s">
        <v>40</v>
      </c>
      <c r="C612" s="50" t="s">
        <v>70</v>
      </c>
      <c r="D612" s="50" t="s">
        <v>56</v>
      </c>
      <c r="E612" s="50" t="s">
        <v>92</v>
      </c>
      <c r="F612" s="60">
        <f t="shared" ca="1" si="9"/>
        <v>297966</v>
      </c>
      <c r="G612" s="60">
        <f ca="1">Tabla1[[#This Row],[Valor Proyectado 2019]]*RANDBETWEEN(75,115)/100</f>
        <v>265189.74</v>
      </c>
      <c r="H612" s="60">
        <f ca="1">Tabla1[[#This Row],[Valor Realizado 2019
]]*RANDBETWEEN(70,105)/100</f>
        <v>262537.84259999997</v>
      </c>
    </row>
    <row r="613" spans="2:8" ht="15" customHeight="1" x14ac:dyDescent="0.2">
      <c r="B613" s="49" t="s">
        <v>40</v>
      </c>
      <c r="C613" s="50" t="s">
        <v>71</v>
      </c>
      <c r="D613" s="50" t="s">
        <v>57</v>
      </c>
      <c r="E613" s="50" t="s">
        <v>93</v>
      </c>
      <c r="F613" s="60">
        <f t="shared" ca="1" si="9"/>
        <v>107196</v>
      </c>
      <c r="G613" s="60">
        <f ca="1">Tabla1[[#This Row],[Valor Proyectado 2019]]*RANDBETWEEN(75,115)/100</f>
        <v>96476.4</v>
      </c>
      <c r="H613" s="60">
        <f ca="1">Tabla1[[#This Row],[Valor Realizado 2019
]]*RANDBETWEEN(70,105)/100</f>
        <v>72357.3</v>
      </c>
    </row>
    <row r="614" spans="2:8" ht="15" customHeight="1" x14ac:dyDescent="0.2">
      <c r="B614" s="49" t="s">
        <v>40</v>
      </c>
      <c r="C614" s="50" t="s">
        <v>72</v>
      </c>
      <c r="D614" s="50" t="s">
        <v>58</v>
      </c>
      <c r="E614" s="50" t="s">
        <v>94</v>
      </c>
      <c r="F614" s="60">
        <f t="shared" ca="1" si="9"/>
        <v>233608</v>
      </c>
      <c r="G614" s="60">
        <f ca="1">Tabla1[[#This Row],[Valor Proyectado 2019]]*RANDBETWEEN(75,115)/100</f>
        <v>210247.2</v>
      </c>
      <c r="H614" s="60">
        <f ca="1">Tabla1[[#This Row],[Valor Realizado 2019
]]*RANDBETWEEN(70,105)/100</f>
        <v>201837.31200000003</v>
      </c>
    </row>
    <row r="615" spans="2:8" ht="15" customHeight="1" x14ac:dyDescent="0.2">
      <c r="B615" s="49" t="s">
        <v>40</v>
      </c>
      <c r="C615" s="50" t="s">
        <v>73</v>
      </c>
      <c r="D615" s="50" t="s">
        <v>59</v>
      </c>
      <c r="E615" s="50" t="s">
        <v>95</v>
      </c>
      <c r="F615" s="60">
        <f t="shared" ca="1" si="9"/>
        <v>148759</v>
      </c>
      <c r="G615" s="60">
        <f ca="1">Tabla1[[#This Row],[Valor Proyectado 2019]]*RANDBETWEEN(75,115)/100</f>
        <v>123469.97</v>
      </c>
      <c r="H615" s="60">
        <f ca="1">Tabla1[[#This Row],[Valor Realizado 2019
]]*RANDBETWEEN(70,105)/100</f>
        <v>98775.975999999995</v>
      </c>
    </row>
    <row r="616" spans="2:8" ht="15" customHeight="1" x14ac:dyDescent="0.2">
      <c r="B616" s="49" t="s">
        <v>3</v>
      </c>
      <c r="C616" s="50" t="s">
        <v>74</v>
      </c>
      <c r="D616" s="50" t="s">
        <v>56</v>
      </c>
      <c r="E616" s="50" t="s">
        <v>96</v>
      </c>
      <c r="F616" s="60">
        <f t="shared" ca="1" si="9"/>
        <v>102376</v>
      </c>
      <c r="G616" s="60">
        <f ca="1">Tabla1[[#This Row],[Valor Proyectado 2019]]*RANDBETWEEN(75,115)/100</f>
        <v>109542.32</v>
      </c>
      <c r="H616" s="60">
        <f ca="1">Tabla1[[#This Row],[Valor Realizado 2019
]]*RANDBETWEEN(70,105)/100</f>
        <v>111733.1664</v>
      </c>
    </row>
    <row r="617" spans="2:8" ht="15" customHeight="1" x14ac:dyDescent="0.2">
      <c r="B617" s="49" t="s">
        <v>3</v>
      </c>
      <c r="C617" s="50" t="s">
        <v>75</v>
      </c>
      <c r="D617" s="50" t="s">
        <v>57</v>
      </c>
      <c r="E617" s="50" t="s">
        <v>97</v>
      </c>
      <c r="F617" s="60">
        <f t="shared" ca="1" si="9"/>
        <v>175392</v>
      </c>
      <c r="G617" s="60">
        <f ca="1">Tabla1[[#This Row],[Valor Proyectado 2019]]*RANDBETWEEN(75,115)/100</f>
        <v>199946.88</v>
      </c>
      <c r="H617" s="60">
        <f ca="1">Tabla1[[#This Row],[Valor Realizado 2019
]]*RANDBETWEEN(70,105)/100</f>
        <v>179952.19199999998</v>
      </c>
    </row>
    <row r="618" spans="2:8" ht="15" customHeight="1" x14ac:dyDescent="0.2">
      <c r="B618" s="49" t="s">
        <v>3</v>
      </c>
      <c r="C618" s="50" t="s">
        <v>76</v>
      </c>
      <c r="D618" s="50" t="s">
        <v>58</v>
      </c>
      <c r="E618" s="50" t="s">
        <v>98</v>
      </c>
      <c r="F618" s="60">
        <f t="shared" ca="1" si="9"/>
        <v>182728</v>
      </c>
      <c r="G618" s="60">
        <f ca="1">Tabla1[[#This Row],[Valor Proyectado 2019]]*RANDBETWEEN(75,115)/100</f>
        <v>171764.32</v>
      </c>
      <c r="H618" s="60">
        <f ca="1">Tabla1[[#This Row],[Valor Realizado 2019
]]*RANDBETWEEN(70,105)/100</f>
        <v>121952.66720000001</v>
      </c>
    </row>
    <row r="619" spans="2:8" ht="15" customHeight="1" x14ac:dyDescent="0.2">
      <c r="B619" s="49" t="s">
        <v>3</v>
      </c>
      <c r="C619" s="50" t="s">
        <v>77</v>
      </c>
      <c r="D619" s="50" t="s">
        <v>59</v>
      </c>
      <c r="E619" s="50" t="s">
        <v>99</v>
      </c>
      <c r="F619" s="60">
        <f t="shared" ca="1" si="9"/>
        <v>271170</v>
      </c>
      <c r="G619" s="60">
        <f ca="1">Tabla1[[#This Row],[Valor Proyectado 2019]]*RANDBETWEEN(75,115)/100</f>
        <v>295575.3</v>
      </c>
      <c r="H619" s="60">
        <f ca="1">Tabla1[[#This Row],[Valor Realizado 2019
]]*RANDBETWEEN(70,105)/100</f>
        <v>304442.55900000001</v>
      </c>
    </row>
    <row r="620" spans="2:8" ht="15" customHeight="1" x14ac:dyDescent="0.2">
      <c r="B620" s="49" t="s">
        <v>3</v>
      </c>
      <c r="C620" s="50" t="s">
        <v>78</v>
      </c>
      <c r="D620" s="50" t="s">
        <v>56</v>
      </c>
      <c r="E620" s="50" t="s">
        <v>100</v>
      </c>
      <c r="F620" s="60">
        <f t="shared" ca="1" si="9"/>
        <v>257410</v>
      </c>
      <c r="G620" s="60">
        <f ca="1">Tabla1[[#This Row],[Valor Proyectado 2019]]*RANDBETWEEN(75,115)/100</f>
        <v>262558.2</v>
      </c>
      <c r="H620" s="60">
        <f ca="1">Tabla1[[#This Row],[Valor Realizado 2019
]]*RANDBETWEEN(70,105)/100</f>
        <v>204795.39600000001</v>
      </c>
    </row>
    <row r="621" spans="2:8" ht="15" customHeight="1" x14ac:dyDescent="0.2">
      <c r="B621" s="49" t="s">
        <v>3</v>
      </c>
      <c r="C621" s="50" t="s">
        <v>79</v>
      </c>
      <c r="D621" s="50" t="s">
        <v>57</v>
      </c>
      <c r="E621" s="50" t="s">
        <v>101</v>
      </c>
      <c r="F621" s="60">
        <f t="shared" ca="1" si="9"/>
        <v>237538</v>
      </c>
      <c r="G621" s="60">
        <f ca="1">Tabla1[[#This Row],[Valor Proyectado 2019]]*RANDBETWEEN(75,115)/100</f>
        <v>180528.88</v>
      </c>
      <c r="H621" s="60">
        <f ca="1">Tabla1[[#This Row],[Valor Realizado 2019
]]*RANDBETWEEN(70,105)/100</f>
        <v>157060.1256</v>
      </c>
    </row>
    <row r="622" spans="2:8" ht="15" customHeight="1" x14ac:dyDescent="0.2">
      <c r="B622" s="49" t="s">
        <v>3</v>
      </c>
      <c r="C622" s="50" t="s">
        <v>80</v>
      </c>
      <c r="D622" s="50" t="s">
        <v>58</v>
      </c>
      <c r="E622" s="50" t="s">
        <v>102</v>
      </c>
      <c r="F622" s="60">
        <f t="shared" ca="1" si="9"/>
        <v>142524</v>
      </c>
      <c r="G622" s="60">
        <f ca="1">Tabla1[[#This Row],[Valor Proyectado 2019]]*RANDBETWEEN(75,115)/100</f>
        <v>129696.84</v>
      </c>
      <c r="H622" s="60">
        <f ca="1">Tabla1[[#This Row],[Valor Realizado 2019
]]*RANDBETWEEN(70,105)/100</f>
        <v>116727.156</v>
      </c>
    </row>
    <row r="623" spans="2:8" ht="15" customHeight="1" x14ac:dyDescent="0.2">
      <c r="B623" s="49" t="s">
        <v>3</v>
      </c>
      <c r="C623" s="50" t="s">
        <v>81</v>
      </c>
      <c r="D623" s="50" t="s">
        <v>59</v>
      </c>
      <c r="E623" s="50" t="s">
        <v>103</v>
      </c>
      <c r="F623" s="60">
        <f t="shared" ca="1" si="9"/>
        <v>235644</v>
      </c>
      <c r="G623" s="60">
        <f ca="1">Tabla1[[#This Row],[Valor Proyectado 2019]]*RANDBETWEEN(75,115)/100</f>
        <v>186158.76</v>
      </c>
      <c r="H623" s="60">
        <f ca="1">Tabla1[[#This Row],[Valor Realizado 2019
]]*RANDBETWEEN(70,105)/100</f>
        <v>135895.89480000001</v>
      </c>
    </row>
    <row r="624" spans="2:8" ht="15" customHeight="1" x14ac:dyDescent="0.2">
      <c r="B624" s="49" t="s">
        <v>3</v>
      </c>
      <c r="C624" s="50" t="s">
        <v>62</v>
      </c>
      <c r="D624" s="50" t="s">
        <v>56</v>
      </c>
      <c r="E624" s="50" t="s">
        <v>104</v>
      </c>
      <c r="F624" s="60">
        <f t="shared" ca="1" si="9"/>
        <v>194240</v>
      </c>
      <c r="G624" s="60">
        <f ca="1">Tabla1[[#This Row],[Valor Proyectado 2019]]*RANDBETWEEN(75,115)/100</f>
        <v>167046.39999999999</v>
      </c>
      <c r="H624" s="60">
        <f ca="1">Tabla1[[#This Row],[Valor Realizado 2019
]]*RANDBETWEEN(70,105)/100</f>
        <v>148671.296</v>
      </c>
    </row>
    <row r="625" spans="2:8" ht="15" customHeight="1" x14ac:dyDescent="0.2">
      <c r="B625" s="49" t="s">
        <v>3</v>
      </c>
      <c r="C625" s="50" t="s">
        <v>63</v>
      </c>
      <c r="D625" s="50" t="s">
        <v>57</v>
      </c>
      <c r="E625" s="50" t="s">
        <v>105</v>
      </c>
      <c r="F625" s="60">
        <f t="shared" ca="1" si="9"/>
        <v>176636</v>
      </c>
      <c r="G625" s="60">
        <f ca="1">Tabla1[[#This Row],[Valor Proyectado 2019]]*RANDBETWEEN(75,115)/100</f>
        <v>173103.28</v>
      </c>
      <c r="H625" s="60">
        <f ca="1">Tabla1[[#This Row],[Valor Realizado 2019
]]*RANDBETWEEN(70,105)/100</f>
        <v>128096.42720000001</v>
      </c>
    </row>
    <row r="626" spans="2:8" ht="15" customHeight="1" x14ac:dyDescent="0.2">
      <c r="B626" s="49" t="s">
        <v>3</v>
      </c>
      <c r="C626" s="50" t="s">
        <v>64</v>
      </c>
      <c r="D626" s="50" t="s">
        <v>58</v>
      </c>
      <c r="E626" s="50" t="s">
        <v>106</v>
      </c>
      <c r="F626" s="60">
        <f t="shared" ca="1" si="9"/>
        <v>223241</v>
      </c>
      <c r="G626" s="60">
        <f ca="1">Tabla1[[#This Row],[Valor Proyectado 2019]]*RANDBETWEEN(75,115)/100</f>
        <v>180825.21</v>
      </c>
      <c r="H626" s="60">
        <f ca="1">Tabla1[[#This Row],[Valor Realizado 2019
]]*RANDBETWEEN(70,105)/100</f>
        <v>155509.68059999999</v>
      </c>
    </row>
    <row r="627" spans="2:8" ht="15" customHeight="1" x14ac:dyDescent="0.2">
      <c r="B627" s="49" t="s">
        <v>3</v>
      </c>
      <c r="C627" s="50" t="s">
        <v>65</v>
      </c>
      <c r="D627" s="50" t="s">
        <v>59</v>
      </c>
      <c r="E627" s="50" t="s">
        <v>107</v>
      </c>
      <c r="F627" s="60">
        <f t="shared" ca="1" si="9"/>
        <v>117662</v>
      </c>
      <c r="G627" s="60">
        <f ca="1">Tabla1[[#This Row],[Valor Proyectado 2019]]*RANDBETWEEN(75,115)/100</f>
        <v>103542.56</v>
      </c>
      <c r="H627" s="60">
        <f ca="1">Tabla1[[#This Row],[Valor Realizado 2019
]]*RANDBETWEEN(70,105)/100</f>
        <v>86975.75039999999</v>
      </c>
    </row>
    <row r="628" spans="2:8" ht="15" customHeight="1" x14ac:dyDescent="0.2">
      <c r="B628" s="49" t="s">
        <v>3</v>
      </c>
      <c r="C628" s="50" t="s">
        <v>66</v>
      </c>
      <c r="D628" s="50" t="s">
        <v>56</v>
      </c>
      <c r="E628" s="50" t="s">
        <v>108</v>
      </c>
      <c r="F628" s="60">
        <f t="shared" ca="1" si="9"/>
        <v>291871</v>
      </c>
      <c r="G628" s="60">
        <f ca="1">Tabla1[[#This Row],[Valor Proyectado 2019]]*RANDBETWEEN(75,115)/100</f>
        <v>323976.81</v>
      </c>
      <c r="H628" s="60">
        <f ca="1">Tabla1[[#This Row],[Valor Realizado 2019
]]*RANDBETWEEN(70,105)/100</f>
        <v>252701.9118</v>
      </c>
    </row>
    <row r="629" spans="2:8" ht="15" customHeight="1" x14ac:dyDescent="0.2">
      <c r="B629" s="49" t="s">
        <v>3</v>
      </c>
      <c r="C629" s="50" t="s">
        <v>67</v>
      </c>
      <c r="D629" s="50" t="s">
        <v>57</v>
      </c>
      <c r="E629" s="50" t="s">
        <v>84</v>
      </c>
      <c r="F629" s="60">
        <f t="shared" ca="1" si="9"/>
        <v>112172</v>
      </c>
      <c r="G629" s="60">
        <f ca="1">Tabla1[[#This Row],[Valor Proyectado 2019]]*RANDBETWEEN(75,115)/100</f>
        <v>112172</v>
      </c>
      <c r="H629" s="60">
        <f ca="1">Tabla1[[#This Row],[Valor Realizado 2019
]]*RANDBETWEEN(70,105)/100</f>
        <v>87494.16</v>
      </c>
    </row>
    <row r="630" spans="2:8" ht="15" customHeight="1" x14ac:dyDescent="0.2">
      <c r="B630" s="49" t="s">
        <v>3</v>
      </c>
      <c r="C630" s="50" t="s">
        <v>68</v>
      </c>
      <c r="D630" s="50" t="s">
        <v>58</v>
      </c>
      <c r="E630" s="50" t="s">
        <v>85</v>
      </c>
      <c r="F630" s="60">
        <f t="shared" ca="1" si="9"/>
        <v>192825</v>
      </c>
      <c r="G630" s="60">
        <f ca="1">Tabla1[[#This Row],[Valor Proyectado 2019]]*RANDBETWEEN(75,115)/100</f>
        <v>200538</v>
      </c>
      <c r="H630" s="60">
        <f ca="1">Tabla1[[#This Row],[Valor Realizado 2019
]]*RANDBETWEEN(70,105)/100</f>
        <v>164441.16</v>
      </c>
    </row>
    <row r="631" spans="2:8" ht="15" customHeight="1" x14ac:dyDescent="0.2">
      <c r="B631" s="49" t="s">
        <v>3</v>
      </c>
      <c r="C631" s="50" t="s">
        <v>69</v>
      </c>
      <c r="D631" s="50" t="s">
        <v>59</v>
      </c>
      <c r="E631" s="50" t="s">
        <v>86</v>
      </c>
      <c r="F631" s="60">
        <f t="shared" ca="1" si="9"/>
        <v>133085</v>
      </c>
      <c r="G631" s="60">
        <f ca="1">Tabla1[[#This Row],[Valor Proyectado 2019]]*RANDBETWEEN(75,115)/100</f>
        <v>125099.9</v>
      </c>
      <c r="H631" s="60">
        <f ca="1">Tabla1[[#This Row],[Valor Realizado 2019
]]*RANDBETWEEN(70,105)/100</f>
        <v>125099.9</v>
      </c>
    </row>
    <row r="632" spans="2:8" ht="15" customHeight="1" x14ac:dyDescent="0.2">
      <c r="B632" s="49" t="s">
        <v>4</v>
      </c>
      <c r="C632" s="50" t="s">
        <v>70</v>
      </c>
      <c r="D632" s="50" t="s">
        <v>56</v>
      </c>
      <c r="E632" s="50" t="s">
        <v>87</v>
      </c>
      <c r="F632" s="60">
        <f t="shared" ca="1" si="9"/>
        <v>229598</v>
      </c>
      <c r="G632" s="60">
        <f ca="1">Tabla1[[#This Row],[Valor Proyectado 2019]]*RANDBETWEEN(75,115)/100</f>
        <v>215822.12</v>
      </c>
      <c r="H632" s="60">
        <f ca="1">Tabla1[[#This Row],[Valor Realizado 2019
]]*RANDBETWEEN(70,105)/100</f>
        <v>181290.5808</v>
      </c>
    </row>
    <row r="633" spans="2:8" ht="15" customHeight="1" x14ac:dyDescent="0.2">
      <c r="B633" s="49" t="s">
        <v>4</v>
      </c>
      <c r="C633" s="50" t="s">
        <v>71</v>
      </c>
      <c r="D633" s="50" t="s">
        <v>57</v>
      </c>
      <c r="E633" s="50" t="s">
        <v>88</v>
      </c>
      <c r="F633" s="60">
        <f t="shared" ca="1" si="9"/>
        <v>152356</v>
      </c>
      <c r="G633" s="60">
        <f ca="1">Tabla1[[#This Row],[Valor Proyectado 2019]]*RANDBETWEEN(75,115)/100</f>
        <v>153879.56</v>
      </c>
      <c r="H633" s="60">
        <f ca="1">Tabla1[[#This Row],[Valor Realizado 2019
]]*RANDBETWEEN(70,105)/100</f>
        <v>158495.94680000001</v>
      </c>
    </row>
    <row r="634" spans="2:8" ht="15" customHeight="1" x14ac:dyDescent="0.2">
      <c r="B634" s="49" t="s">
        <v>4</v>
      </c>
      <c r="C634" s="50" t="s">
        <v>72</v>
      </c>
      <c r="D634" s="50" t="s">
        <v>58</v>
      </c>
      <c r="E634" s="50" t="s">
        <v>89</v>
      </c>
      <c r="F634" s="60">
        <f t="shared" ca="1" si="9"/>
        <v>291554</v>
      </c>
      <c r="G634" s="60">
        <f ca="1">Tabla1[[#This Row],[Valor Proyectado 2019]]*RANDBETWEEN(75,115)/100</f>
        <v>241989.82</v>
      </c>
      <c r="H634" s="60">
        <f ca="1">Tabla1[[#This Row],[Valor Realizado 2019
]]*RANDBETWEEN(70,105)/100</f>
        <v>239569.92180000001</v>
      </c>
    </row>
    <row r="635" spans="2:8" ht="15" customHeight="1" x14ac:dyDescent="0.2">
      <c r="B635" s="49" t="s">
        <v>4</v>
      </c>
      <c r="C635" s="50" t="s">
        <v>73</v>
      </c>
      <c r="D635" s="50" t="s">
        <v>59</v>
      </c>
      <c r="E635" s="50" t="s">
        <v>90</v>
      </c>
      <c r="F635" s="60">
        <f t="shared" ca="1" si="9"/>
        <v>115664</v>
      </c>
      <c r="G635" s="60">
        <f ca="1">Tabla1[[#This Row],[Valor Proyectado 2019]]*RANDBETWEEN(75,115)/100</f>
        <v>105254.24</v>
      </c>
      <c r="H635" s="60">
        <f ca="1">Tabla1[[#This Row],[Valor Realizado 2019
]]*RANDBETWEEN(70,105)/100</f>
        <v>73677.968000000008</v>
      </c>
    </row>
    <row r="636" spans="2:8" ht="15" customHeight="1" x14ac:dyDescent="0.2">
      <c r="B636" s="49" t="s">
        <v>4</v>
      </c>
      <c r="C636" s="50" t="s">
        <v>74</v>
      </c>
      <c r="D636" s="50" t="s">
        <v>56</v>
      </c>
      <c r="E636" s="50" t="s">
        <v>91</v>
      </c>
      <c r="F636" s="60">
        <f t="shared" ca="1" si="9"/>
        <v>277295</v>
      </c>
      <c r="G636" s="60">
        <f ca="1">Tabla1[[#This Row],[Valor Proyectado 2019]]*RANDBETWEEN(75,115)/100</f>
        <v>285613.84999999998</v>
      </c>
      <c r="H636" s="60">
        <f ca="1">Tabla1[[#This Row],[Valor Realizado 2019
]]*RANDBETWEEN(70,105)/100</f>
        <v>282757.71149999998</v>
      </c>
    </row>
    <row r="637" spans="2:8" ht="15" customHeight="1" x14ac:dyDescent="0.2">
      <c r="B637" s="49" t="s">
        <v>4</v>
      </c>
      <c r="C637" s="50" t="s">
        <v>75</v>
      </c>
      <c r="D637" s="50" t="s">
        <v>57</v>
      </c>
      <c r="E637" s="50" t="s">
        <v>92</v>
      </c>
      <c r="F637" s="60">
        <f t="shared" ca="1" si="9"/>
        <v>144286</v>
      </c>
      <c r="G637" s="60">
        <f ca="1">Tabla1[[#This Row],[Valor Proyectado 2019]]*RANDBETWEEN(75,115)/100</f>
        <v>160157.46</v>
      </c>
      <c r="H637" s="60">
        <f ca="1">Tabla1[[#This Row],[Valor Realizado 2019
]]*RANDBETWEEN(70,105)/100</f>
        <v>118516.52039999999</v>
      </c>
    </row>
    <row r="638" spans="2:8" ht="15" customHeight="1" x14ac:dyDescent="0.2">
      <c r="B638" s="49" t="s">
        <v>4</v>
      </c>
      <c r="C638" s="50" t="s">
        <v>76</v>
      </c>
      <c r="D638" s="50" t="s">
        <v>58</v>
      </c>
      <c r="E638" s="50" t="s">
        <v>93</v>
      </c>
      <c r="F638" s="60">
        <f t="shared" ca="1" si="9"/>
        <v>155451</v>
      </c>
      <c r="G638" s="60">
        <f ca="1">Tabla1[[#This Row],[Valor Proyectado 2019]]*RANDBETWEEN(75,115)/100</f>
        <v>116588.25</v>
      </c>
      <c r="H638" s="60">
        <f ca="1">Tabla1[[#This Row],[Valor Realizado 2019
]]*RANDBETWEEN(70,105)/100</f>
        <v>95602.365000000005</v>
      </c>
    </row>
    <row r="639" spans="2:8" ht="15" customHeight="1" x14ac:dyDescent="0.2">
      <c r="B639" s="49" t="s">
        <v>4</v>
      </c>
      <c r="C639" s="50" t="s">
        <v>77</v>
      </c>
      <c r="D639" s="50" t="s">
        <v>59</v>
      </c>
      <c r="E639" s="50" t="s">
        <v>94</v>
      </c>
      <c r="F639" s="60">
        <f t="shared" ca="1" si="9"/>
        <v>263251</v>
      </c>
      <c r="G639" s="60">
        <f ca="1">Tabla1[[#This Row],[Valor Proyectado 2019]]*RANDBETWEEN(75,115)/100</f>
        <v>197438.25</v>
      </c>
      <c r="H639" s="60">
        <f ca="1">Tabla1[[#This Row],[Valor Realizado 2019
]]*RANDBETWEEN(70,105)/100</f>
        <v>185591.95499999999</v>
      </c>
    </row>
    <row r="640" spans="2:8" ht="15" customHeight="1" x14ac:dyDescent="0.2">
      <c r="B640" s="49" t="s">
        <v>4</v>
      </c>
      <c r="C640" s="50" t="s">
        <v>78</v>
      </c>
      <c r="D640" s="50" t="s">
        <v>56</v>
      </c>
      <c r="E640" s="50" t="s">
        <v>95</v>
      </c>
      <c r="F640" s="60">
        <f t="shared" ca="1" si="9"/>
        <v>114138</v>
      </c>
      <c r="G640" s="60">
        <f ca="1">Tabla1[[#This Row],[Valor Proyectado 2019]]*RANDBETWEEN(75,115)/100</f>
        <v>120986.28</v>
      </c>
      <c r="H640" s="60">
        <f ca="1">Tabla1[[#This Row],[Valor Realizado 2019
]]*RANDBETWEEN(70,105)/100</f>
        <v>102838.338</v>
      </c>
    </row>
    <row r="641" spans="2:8" ht="15" customHeight="1" x14ac:dyDescent="0.2">
      <c r="B641" s="49" t="s">
        <v>4</v>
      </c>
      <c r="C641" s="50" t="s">
        <v>79</v>
      </c>
      <c r="D641" s="50" t="s">
        <v>57</v>
      </c>
      <c r="E641" s="50" t="s">
        <v>96</v>
      </c>
      <c r="F641" s="60">
        <f t="shared" ca="1" si="9"/>
        <v>174218</v>
      </c>
      <c r="G641" s="60">
        <f ca="1">Tabla1[[#This Row],[Valor Proyectado 2019]]*RANDBETWEEN(75,115)/100</f>
        <v>196866.34</v>
      </c>
      <c r="H641" s="60">
        <f ca="1">Tabla1[[#This Row],[Valor Realizado 2019
]]*RANDBETWEEN(70,105)/100</f>
        <v>183085.69620000001</v>
      </c>
    </row>
    <row r="642" spans="2:8" ht="15" customHeight="1" x14ac:dyDescent="0.2">
      <c r="B642" s="49" t="s">
        <v>4</v>
      </c>
      <c r="C642" s="50" t="s">
        <v>80</v>
      </c>
      <c r="D642" s="50" t="s">
        <v>58</v>
      </c>
      <c r="E642" s="50" t="s">
        <v>97</v>
      </c>
      <c r="F642" s="60">
        <f t="shared" ca="1" si="9"/>
        <v>241196</v>
      </c>
      <c r="G642" s="60">
        <f ca="1">Tabla1[[#This Row],[Valor Proyectado 2019]]*RANDBETWEEN(75,115)/100</f>
        <v>202604.64</v>
      </c>
      <c r="H642" s="60">
        <f ca="1">Tabla1[[#This Row],[Valor Realizado 2019
]]*RANDBETWEEN(70,105)/100</f>
        <v>176266.0368</v>
      </c>
    </row>
    <row r="643" spans="2:8" ht="15" customHeight="1" x14ac:dyDescent="0.2">
      <c r="B643" s="49" t="s">
        <v>4</v>
      </c>
      <c r="C643" s="50" t="s">
        <v>81</v>
      </c>
      <c r="D643" s="50" t="s">
        <v>59</v>
      </c>
      <c r="E643" s="50" t="s">
        <v>98</v>
      </c>
      <c r="F643" s="60">
        <f t="shared" ca="1" si="9"/>
        <v>287667</v>
      </c>
      <c r="G643" s="60">
        <f ca="1">Tabla1[[#This Row],[Valor Proyectado 2019]]*RANDBETWEEN(75,115)/100</f>
        <v>281913.65999999997</v>
      </c>
      <c r="H643" s="60">
        <f ca="1">Tabla1[[#This Row],[Valor Realizado 2019
]]*RANDBETWEEN(70,105)/100</f>
        <v>228350.06459999998</v>
      </c>
    </row>
    <row r="644" spans="2:8" ht="15" customHeight="1" x14ac:dyDescent="0.2">
      <c r="B644" s="49" t="s">
        <v>4</v>
      </c>
      <c r="C644" s="50" t="s">
        <v>62</v>
      </c>
      <c r="D644" s="50" t="s">
        <v>56</v>
      </c>
      <c r="E644" s="50" t="s">
        <v>99</v>
      </c>
      <c r="F644" s="60">
        <f t="shared" ref="F644:F707" ca="1" si="10">RANDBETWEEN(100000,300000)</f>
        <v>149350</v>
      </c>
      <c r="G644" s="60">
        <f ca="1">Tabla1[[#This Row],[Valor Proyectado 2019]]*RANDBETWEEN(75,115)/100</f>
        <v>170259</v>
      </c>
      <c r="H644" s="60">
        <f ca="1">Tabla1[[#This Row],[Valor Realizado 2019
]]*RANDBETWEEN(70,105)/100</f>
        <v>119181.3</v>
      </c>
    </row>
    <row r="645" spans="2:8" ht="15" customHeight="1" x14ac:dyDescent="0.2">
      <c r="B645" s="49" t="s">
        <v>4</v>
      </c>
      <c r="C645" s="50" t="s">
        <v>63</v>
      </c>
      <c r="D645" s="50" t="s">
        <v>57</v>
      </c>
      <c r="E645" s="50" t="s">
        <v>100</v>
      </c>
      <c r="F645" s="60">
        <f t="shared" ca="1" si="10"/>
        <v>189799</v>
      </c>
      <c r="G645" s="60">
        <f ca="1">Tabla1[[#This Row],[Valor Proyectado 2019]]*RANDBETWEEN(75,115)/100</f>
        <v>172717.09</v>
      </c>
      <c r="H645" s="60">
        <f ca="1">Tabla1[[#This Row],[Valor Realizado 2019
]]*RANDBETWEEN(70,105)/100</f>
        <v>155445.38099999999</v>
      </c>
    </row>
    <row r="646" spans="2:8" ht="15" customHeight="1" x14ac:dyDescent="0.2">
      <c r="B646" s="49" t="s">
        <v>4</v>
      </c>
      <c r="C646" s="50" t="s">
        <v>64</v>
      </c>
      <c r="D646" s="50" t="s">
        <v>58</v>
      </c>
      <c r="E646" s="50" t="s">
        <v>101</v>
      </c>
      <c r="F646" s="60">
        <f t="shared" ca="1" si="10"/>
        <v>173049</v>
      </c>
      <c r="G646" s="60">
        <f ca="1">Tabla1[[#This Row],[Valor Proyectado 2019]]*RANDBETWEEN(75,115)/100</f>
        <v>167857.53</v>
      </c>
      <c r="H646" s="60">
        <f ca="1">Tabla1[[#This Row],[Valor Realizado 2019
]]*RANDBETWEEN(70,105)/100</f>
        <v>132607.44869999998</v>
      </c>
    </row>
    <row r="647" spans="2:8" ht="15" customHeight="1" x14ac:dyDescent="0.2">
      <c r="B647" s="49" t="s">
        <v>4</v>
      </c>
      <c r="C647" s="50" t="s">
        <v>65</v>
      </c>
      <c r="D647" s="50" t="s">
        <v>59</v>
      </c>
      <c r="E647" s="50" t="s">
        <v>102</v>
      </c>
      <c r="F647" s="60">
        <f t="shared" ca="1" si="10"/>
        <v>118211</v>
      </c>
      <c r="G647" s="60">
        <f ca="1">Tabla1[[#This Row],[Valor Proyectado 2019]]*RANDBETWEEN(75,115)/100</f>
        <v>119393.11</v>
      </c>
      <c r="H647" s="60">
        <f ca="1">Tabla1[[#This Row],[Valor Realizado 2019
]]*RANDBETWEEN(70,105)/100</f>
        <v>109841.66119999999</v>
      </c>
    </row>
    <row r="648" spans="2:8" ht="15" customHeight="1" x14ac:dyDescent="0.2">
      <c r="B648" s="49" t="s">
        <v>4</v>
      </c>
      <c r="C648" s="50" t="s">
        <v>66</v>
      </c>
      <c r="D648" s="50" t="s">
        <v>56</v>
      </c>
      <c r="E648" s="50" t="s">
        <v>103</v>
      </c>
      <c r="F648" s="60">
        <f t="shared" ca="1" si="10"/>
        <v>114042</v>
      </c>
      <c r="G648" s="60">
        <f ca="1">Tabla1[[#This Row],[Valor Proyectado 2019]]*RANDBETWEEN(75,115)/100</f>
        <v>127727.03999999999</v>
      </c>
      <c r="H648" s="60">
        <f ca="1">Tabla1[[#This Row],[Valor Realizado 2019
]]*RANDBETWEEN(70,105)/100</f>
        <v>131558.8512</v>
      </c>
    </row>
    <row r="649" spans="2:8" ht="15" customHeight="1" x14ac:dyDescent="0.2">
      <c r="B649" s="49" t="s">
        <v>4</v>
      </c>
      <c r="C649" s="50" t="s">
        <v>67</v>
      </c>
      <c r="D649" s="50" t="s">
        <v>57</v>
      </c>
      <c r="E649" s="50" t="s">
        <v>104</v>
      </c>
      <c r="F649" s="60">
        <f t="shared" ca="1" si="10"/>
        <v>197273</v>
      </c>
      <c r="G649" s="60">
        <f ca="1">Tabla1[[#This Row],[Valor Proyectado 2019]]*RANDBETWEEN(75,115)/100</f>
        <v>195300.27</v>
      </c>
      <c r="H649" s="60">
        <f ca="1">Tabla1[[#This Row],[Valor Realizado 2019
]]*RANDBETWEEN(70,105)/100</f>
        <v>142569.19709999999</v>
      </c>
    </row>
    <row r="650" spans="2:8" ht="15" customHeight="1" x14ac:dyDescent="0.2">
      <c r="B650" s="49" t="s">
        <v>31</v>
      </c>
      <c r="C650" s="50" t="s">
        <v>68</v>
      </c>
      <c r="D650" s="50" t="s">
        <v>58</v>
      </c>
      <c r="E650" s="50" t="s">
        <v>105</v>
      </c>
      <c r="F650" s="60">
        <f t="shared" ca="1" si="10"/>
        <v>221005</v>
      </c>
      <c r="G650" s="60">
        <f ca="1">Tabla1[[#This Row],[Valor Proyectado 2019]]*RANDBETWEEN(75,115)/100</f>
        <v>190064.3</v>
      </c>
      <c r="H650" s="60">
        <f ca="1">Tabla1[[#This Row],[Valor Realizado 2019
]]*RANDBETWEEN(70,105)/100</f>
        <v>152051.44</v>
      </c>
    </row>
    <row r="651" spans="2:8" ht="15" customHeight="1" x14ac:dyDescent="0.2">
      <c r="B651" s="49" t="s">
        <v>31</v>
      </c>
      <c r="C651" s="50" t="s">
        <v>69</v>
      </c>
      <c r="D651" s="50" t="s">
        <v>59</v>
      </c>
      <c r="E651" s="50" t="s">
        <v>106</v>
      </c>
      <c r="F651" s="60">
        <f t="shared" ca="1" si="10"/>
        <v>169898</v>
      </c>
      <c r="G651" s="60">
        <f ca="1">Tabla1[[#This Row],[Valor Proyectado 2019]]*RANDBETWEEN(75,115)/100</f>
        <v>183489.84</v>
      </c>
      <c r="H651" s="60">
        <f ca="1">Tabla1[[#This Row],[Valor Realizado 2019
]]*RANDBETWEEN(70,105)/100</f>
        <v>190829.43359999999</v>
      </c>
    </row>
    <row r="652" spans="2:8" ht="15" customHeight="1" x14ac:dyDescent="0.2">
      <c r="B652" s="49" t="s">
        <v>31</v>
      </c>
      <c r="C652" s="50" t="s">
        <v>70</v>
      </c>
      <c r="D652" s="50" t="s">
        <v>56</v>
      </c>
      <c r="E652" s="50" t="s">
        <v>107</v>
      </c>
      <c r="F652" s="60">
        <f t="shared" ca="1" si="10"/>
        <v>116421</v>
      </c>
      <c r="G652" s="60">
        <f ca="1">Tabla1[[#This Row],[Valor Proyectado 2019]]*RANDBETWEEN(75,115)/100</f>
        <v>98957.85</v>
      </c>
      <c r="H652" s="60">
        <f ca="1">Tabla1[[#This Row],[Valor Realizado 2019
]]*RANDBETWEEN(70,105)/100</f>
        <v>98957.85</v>
      </c>
    </row>
    <row r="653" spans="2:8" ht="15" customHeight="1" x14ac:dyDescent="0.2">
      <c r="B653" s="49" t="s">
        <v>31</v>
      </c>
      <c r="C653" s="50" t="s">
        <v>71</v>
      </c>
      <c r="D653" s="50" t="s">
        <v>57</v>
      </c>
      <c r="E653" s="50" t="s">
        <v>108</v>
      </c>
      <c r="F653" s="60">
        <f t="shared" ca="1" si="10"/>
        <v>253207</v>
      </c>
      <c r="G653" s="60">
        <f ca="1">Tabla1[[#This Row],[Valor Proyectado 2019]]*RANDBETWEEN(75,115)/100</f>
        <v>220290.09</v>
      </c>
      <c r="H653" s="60">
        <f ca="1">Tabla1[[#This Row],[Valor Realizado 2019
]]*RANDBETWEEN(70,105)/100</f>
        <v>156405.9639</v>
      </c>
    </row>
    <row r="654" spans="2:8" ht="15" customHeight="1" x14ac:dyDescent="0.2">
      <c r="B654" s="49" t="s">
        <v>31</v>
      </c>
      <c r="C654" s="50" t="s">
        <v>72</v>
      </c>
      <c r="D654" s="50" t="s">
        <v>58</v>
      </c>
      <c r="E654" s="50" t="s">
        <v>84</v>
      </c>
      <c r="F654" s="60">
        <f t="shared" ca="1" si="10"/>
        <v>111329</v>
      </c>
      <c r="G654" s="60">
        <f ca="1">Tabla1[[#This Row],[Valor Proyectado 2019]]*RANDBETWEEN(75,115)/100</f>
        <v>113555.58</v>
      </c>
      <c r="H654" s="60">
        <f ca="1">Tabla1[[#This Row],[Valor Realizado 2019
]]*RANDBETWEEN(70,105)/100</f>
        <v>114691.1358</v>
      </c>
    </row>
    <row r="655" spans="2:8" ht="15" customHeight="1" x14ac:dyDescent="0.2">
      <c r="B655" s="49" t="s">
        <v>31</v>
      </c>
      <c r="C655" s="50" t="s">
        <v>73</v>
      </c>
      <c r="D655" s="50" t="s">
        <v>59</v>
      </c>
      <c r="E655" s="50" t="s">
        <v>85</v>
      </c>
      <c r="F655" s="60">
        <f t="shared" ca="1" si="10"/>
        <v>204373</v>
      </c>
      <c r="G655" s="60">
        <f ca="1">Tabla1[[#This Row],[Valor Proyectado 2019]]*RANDBETWEEN(75,115)/100</f>
        <v>155323.48000000001</v>
      </c>
      <c r="H655" s="60">
        <f ca="1">Tabla1[[#This Row],[Valor Realizado 2019
]]*RANDBETWEEN(70,105)/100</f>
        <v>135131.42760000002</v>
      </c>
    </row>
    <row r="656" spans="2:8" ht="15" customHeight="1" x14ac:dyDescent="0.2">
      <c r="B656" s="49" t="s">
        <v>31</v>
      </c>
      <c r="C656" s="50" t="s">
        <v>74</v>
      </c>
      <c r="D656" s="50" t="s">
        <v>56</v>
      </c>
      <c r="E656" s="50" t="s">
        <v>86</v>
      </c>
      <c r="F656" s="60">
        <f t="shared" ca="1" si="10"/>
        <v>193797</v>
      </c>
      <c r="G656" s="60">
        <f ca="1">Tabla1[[#This Row],[Valor Proyectado 2019]]*RANDBETWEEN(75,115)/100</f>
        <v>184107.15</v>
      </c>
      <c r="H656" s="60">
        <f ca="1">Tabla1[[#This Row],[Valor Realizado 2019
]]*RANDBETWEEN(70,105)/100</f>
        <v>165696.435</v>
      </c>
    </row>
    <row r="657" spans="2:8" ht="15" customHeight="1" x14ac:dyDescent="0.2">
      <c r="B657" s="49" t="s">
        <v>31</v>
      </c>
      <c r="C657" s="50" t="s">
        <v>75</v>
      </c>
      <c r="D657" s="50" t="s">
        <v>57</v>
      </c>
      <c r="E657" s="50" t="s">
        <v>87</v>
      </c>
      <c r="F657" s="60">
        <f t="shared" ca="1" si="10"/>
        <v>148364</v>
      </c>
      <c r="G657" s="60">
        <f ca="1">Tabla1[[#This Row],[Valor Proyectado 2019]]*RANDBETWEEN(75,115)/100</f>
        <v>170618.6</v>
      </c>
      <c r="H657" s="60">
        <f ca="1">Tabla1[[#This Row],[Valor Realizado 2019
]]*RANDBETWEEN(70,105)/100</f>
        <v>133082.508</v>
      </c>
    </row>
    <row r="658" spans="2:8" ht="15" customHeight="1" x14ac:dyDescent="0.2">
      <c r="B658" s="49" t="s">
        <v>31</v>
      </c>
      <c r="C658" s="50" t="s">
        <v>76</v>
      </c>
      <c r="D658" s="50" t="s">
        <v>58</v>
      </c>
      <c r="E658" s="50" t="s">
        <v>88</v>
      </c>
      <c r="F658" s="60">
        <f t="shared" ca="1" si="10"/>
        <v>188157</v>
      </c>
      <c r="G658" s="60">
        <f ca="1">Tabla1[[#This Row],[Valor Proyectado 2019]]*RANDBETWEEN(75,115)/100</f>
        <v>191920.14</v>
      </c>
      <c r="H658" s="60">
        <f ca="1">Tabla1[[#This Row],[Valor Realizado 2019
]]*RANDBETWEEN(70,105)/100</f>
        <v>155455.31340000001</v>
      </c>
    </row>
    <row r="659" spans="2:8" ht="15" customHeight="1" x14ac:dyDescent="0.2">
      <c r="B659" s="49" t="s">
        <v>31</v>
      </c>
      <c r="C659" s="50" t="s">
        <v>77</v>
      </c>
      <c r="D659" s="50" t="s">
        <v>59</v>
      </c>
      <c r="E659" s="50" t="s">
        <v>89</v>
      </c>
      <c r="F659" s="60">
        <f t="shared" ca="1" si="10"/>
        <v>103162</v>
      </c>
      <c r="G659" s="60">
        <f ca="1">Tabla1[[#This Row],[Valor Proyectado 2019]]*RANDBETWEEN(75,115)/100</f>
        <v>116573.06</v>
      </c>
      <c r="H659" s="60">
        <f ca="1">Tabla1[[#This Row],[Valor Realizado 2019
]]*RANDBETWEEN(70,105)/100</f>
        <v>81601.142000000007</v>
      </c>
    </row>
    <row r="660" spans="2:8" ht="15" customHeight="1" x14ac:dyDescent="0.2">
      <c r="B660" s="49" t="s">
        <v>31</v>
      </c>
      <c r="C660" s="50" t="s">
        <v>78</v>
      </c>
      <c r="D660" s="50" t="s">
        <v>56</v>
      </c>
      <c r="E660" s="50" t="s">
        <v>90</v>
      </c>
      <c r="F660" s="60">
        <f t="shared" ca="1" si="10"/>
        <v>188877</v>
      </c>
      <c r="G660" s="60">
        <f ca="1">Tabla1[[#This Row],[Valor Proyectado 2019]]*RANDBETWEEN(75,115)/100</f>
        <v>183210.69</v>
      </c>
      <c r="H660" s="60">
        <f ca="1">Tabla1[[#This Row],[Valor Realizado 2019
]]*RANDBETWEEN(70,105)/100</f>
        <v>146568.552</v>
      </c>
    </row>
    <row r="661" spans="2:8" ht="15" customHeight="1" x14ac:dyDescent="0.2">
      <c r="B661" s="49" t="s">
        <v>31</v>
      </c>
      <c r="C661" s="50" t="s">
        <v>79</v>
      </c>
      <c r="D661" s="50" t="s">
        <v>57</v>
      </c>
      <c r="E661" s="50" t="s">
        <v>91</v>
      </c>
      <c r="F661" s="60">
        <f t="shared" ca="1" si="10"/>
        <v>120198</v>
      </c>
      <c r="G661" s="60">
        <f ca="1">Tabla1[[#This Row],[Valor Proyectado 2019]]*RANDBETWEEN(75,115)/100</f>
        <v>97360.38</v>
      </c>
      <c r="H661" s="60">
        <f ca="1">Tabla1[[#This Row],[Valor Realizado 2019
]]*RANDBETWEEN(70,105)/100</f>
        <v>79835.511599999998</v>
      </c>
    </row>
    <row r="662" spans="2:8" ht="15" customHeight="1" x14ac:dyDescent="0.2">
      <c r="B662" s="49" t="s">
        <v>31</v>
      </c>
      <c r="C662" s="50" t="s">
        <v>80</v>
      </c>
      <c r="D662" s="50" t="s">
        <v>58</v>
      </c>
      <c r="E662" s="50" t="s">
        <v>92</v>
      </c>
      <c r="F662" s="60">
        <f t="shared" ca="1" si="10"/>
        <v>158324</v>
      </c>
      <c r="G662" s="60">
        <f ca="1">Tabla1[[#This Row],[Valor Proyectado 2019]]*RANDBETWEEN(75,115)/100</f>
        <v>169406.68</v>
      </c>
      <c r="H662" s="60">
        <f ca="1">Tabla1[[#This Row],[Valor Realizado 2019
]]*RANDBETWEEN(70,105)/100</f>
        <v>128749.0768</v>
      </c>
    </row>
    <row r="663" spans="2:8" ht="15" customHeight="1" x14ac:dyDescent="0.2">
      <c r="B663" s="49" t="s">
        <v>31</v>
      </c>
      <c r="C663" s="50" t="s">
        <v>81</v>
      </c>
      <c r="D663" s="50" t="s">
        <v>59</v>
      </c>
      <c r="E663" s="50" t="s">
        <v>93</v>
      </c>
      <c r="F663" s="60">
        <f t="shared" ca="1" si="10"/>
        <v>245213</v>
      </c>
      <c r="G663" s="60">
        <f ca="1">Tabla1[[#This Row],[Valor Proyectado 2019]]*RANDBETWEEN(75,115)/100</f>
        <v>205978.92</v>
      </c>
      <c r="H663" s="60">
        <f ca="1">Tabla1[[#This Row],[Valor Realizado 2019
]]*RANDBETWEEN(70,105)/100</f>
        <v>193620.18480000002</v>
      </c>
    </row>
    <row r="664" spans="2:8" ht="15" customHeight="1" x14ac:dyDescent="0.2">
      <c r="B664" s="49" t="s">
        <v>31</v>
      </c>
      <c r="C664" s="50" t="s">
        <v>62</v>
      </c>
      <c r="D664" s="50" t="s">
        <v>56</v>
      </c>
      <c r="E664" s="50" t="s">
        <v>94</v>
      </c>
      <c r="F664" s="60">
        <f t="shared" ca="1" si="10"/>
        <v>123492</v>
      </c>
      <c r="G664" s="60">
        <f ca="1">Tabla1[[#This Row],[Valor Proyectado 2019]]*RANDBETWEEN(75,115)/100</f>
        <v>137076.12</v>
      </c>
      <c r="H664" s="60">
        <f ca="1">Tabla1[[#This Row],[Valor Realizado 2019
]]*RANDBETWEEN(70,105)/100</f>
        <v>134334.59760000001</v>
      </c>
    </row>
    <row r="665" spans="2:8" ht="15" customHeight="1" x14ac:dyDescent="0.2">
      <c r="B665" s="49" t="s">
        <v>32</v>
      </c>
      <c r="C665" s="50" t="s">
        <v>63</v>
      </c>
      <c r="D665" s="50" t="s">
        <v>57</v>
      </c>
      <c r="E665" s="50" t="s">
        <v>95</v>
      </c>
      <c r="F665" s="60">
        <f t="shared" ca="1" si="10"/>
        <v>250245</v>
      </c>
      <c r="G665" s="60">
        <f ca="1">Tabla1[[#This Row],[Valor Proyectado 2019]]*RANDBETWEEN(75,115)/100</f>
        <v>250245</v>
      </c>
      <c r="H665" s="60">
        <f ca="1">Tabla1[[#This Row],[Valor Realizado 2019
]]*RANDBETWEEN(70,105)/100</f>
        <v>225220.5</v>
      </c>
    </row>
    <row r="666" spans="2:8" ht="15" customHeight="1" x14ac:dyDescent="0.2">
      <c r="B666" s="49" t="s">
        <v>32</v>
      </c>
      <c r="C666" s="50" t="s">
        <v>64</v>
      </c>
      <c r="D666" s="50" t="s">
        <v>58</v>
      </c>
      <c r="E666" s="50" t="s">
        <v>96</v>
      </c>
      <c r="F666" s="60">
        <f t="shared" ca="1" si="10"/>
        <v>239044</v>
      </c>
      <c r="G666" s="60">
        <f ca="1">Tabla1[[#This Row],[Valor Proyectado 2019]]*RANDBETWEEN(75,115)/100</f>
        <v>227091.8</v>
      </c>
      <c r="H666" s="60">
        <f ca="1">Tabla1[[#This Row],[Valor Realizado 2019
]]*RANDBETWEEN(70,105)/100</f>
        <v>188486.19399999999</v>
      </c>
    </row>
    <row r="667" spans="2:8" ht="15" customHeight="1" x14ac:dyDescent="0.2">
      <c r="B667" s="49" t="s">
        <v>32</v>
      </c>
      <c r="C667" s="50" t="s">
        <v>65</v>
      </c>
      <c r="D667" s="50" t="s">
        <v>59</v>
      </c>
      <c r="E667" s="50" t="s">
        <v>97</v>
      </c>
      <c r="F667" s="60">
        <f t="shared" ca="1" si="10"/>
        <v>131675</v>
      </c>
      <c r="G667" s="60">
        <f ca="1">Tabla1[[#This Row],[Valor Proyectado 2019]]*RANDBETWEEN(75,115)/100</f>
        <v>105340</v>
      </c>
      <c r="H667" s="60">
        <f ca="1">Tabla1[[#This Row],[Valor Realizado 2019
]]*RANDBETWEEN(70,105)/100</f>
        <v>102179.8</v>
      </c>
    </row>
    <row r="668" spans="2:8" ht="15" customHeight="1" x14ac:dyDescent="0.2">
      <c r="B668" s="49" t="s">
        <v>32</v>
      </c>
      <c r="C668" s="50" t="s">
        <v>66</v>
      </c>
      <c r="D668" s="50" t="s">
        <v>56</v>
      </c>
      <c r="E668" s="50" t="s">
        <v>98</v>
      </c>
      <c r="F668" s="60">
        <f t="shared" ca="1" si="10"/>
        <v>213670</v>
      </c>
      <c r="G668" s="60">
        <f ca="1">Tabla1[[#This Row],[Valor Proyectado 2019]]*RANDBETWEEN(75,115)/100</f>
        <v>168799.3</v>
      </c>
      <c r="H668" s="60">
        <f ca="1">Tabla1[[#This Row],[Valor Realizado 2019
]]*RANDBETWEEN(70,105)/100</f>
        <v>123223.48899999999</v>
      </c>
    </row>
    <row r="669" spans="2:8" ht="15" customHeight="1" x14ac:dyDescent="0.2">
      <c r="B669" s="49" t="s">
        <v>32</v>
      </c>
      <c r="C669" s="50" t="s">
        <v>67</v>
      </c>
      <c r="D669" s="50" t="s">
        <v>57</v>
      </c>
      <c r="E669" s="50" t="s">
        <v>99</v>
      </c>
      <c r="F669" s="60">
        <f t="shared" ca="1" si="10"/>
        <v>153282</v>
      </c>
      <c r="G669" s="60">
        <f ca="1">Tabla1[[#This Row],[Valor Proyectado 2019]]*RANDBETWEEN(75,115)/100</f>
        <v>173208.66</v>
      </c>
      <c r="H669" s="60">
        <f ca="1">Tabla1[[#This Row],[Valor Realizado 2019
]]*RANDBETWEEN(70,105)/100</f>
        <v>126442.32179999999</v>
      </c>
    </row>
    <row r="670" spans="2:8" ht="15" customHeight="1" x14ac:dyDescent="0.2">
      <c r="B670" s="49" t="s">
        <v>32</v>
      </c>
      <c r="C670" s="50" t="s">
        <v>68</v>
      </c>
      <c r="D670" s="50" t="s">
        <v>58</v>
      </c>
      <c r="E670" s="50" t="s">
        <v>100</v>
      </c>
      <c r="F670" s="60">
        <f t="shared" ca="1" si="10"/>
        <v>226272</v>
      </c>
      <c r="G670" s="60">
        <f ca="1">Tabla1[[#This Row],[Valor Proyectado 2019]]*RANDBETWEEN(75,115)/100</f>
        <v>260212.8</v>
      </c>
      <c r="H670" s="60">
        <f ca="1">Tabla1[[#This Row],[Valor Realizado 2019
]]*RANDBETWEEN(70,105)/100</f>
        <v>192557.47199999998</v>
      </c>
    </row>
    <row r="671" spans="2:8" ht="15" customHeight="1" x14ac:dyDescent="0.2">
      <c r="B671" s="49" t="s">
        <v>32</v>
      </c>
      <c r="C671" s="50" t="s">
        <v>69</v>
      </c>
      <c r="D671" s="50" t="s">
        <v>59</v>
      </c>
      <c r="E671" s="50" t="s">
        <v>101</v>
      </c>
      <c r="F671" s="60">
        <f t="shared" ca="1" si="10"/>
        <v>162313</v>
      </c>
      <c r="G671" s="60">
        <f ca="1">Tabla1[[#This Row],[Valor Proyectado 2019]]*RANDBETWEEN(75,115)/100</f>
        <v>128227.27</v>
      </c>
      <c r="H671" s="60">
        <f ca="1">Tabla1[[#This Row],[Valor Realizado 2019
]]*RANDBETWEEN(70,105)/100</f>
        <v>101299.5433</v>
      </c>
    </row>
    <row r="672" spans="2:8" ht="15" customHeight="1" x14ac:dyDescent="0.2">
      <c r="B672" s="49" t="s">
        <v>32</v>
      </c>
      <c r="C672" s="50" t="s">
        <v>70</v>
      </c>
      <c r="D672" s="50" t="s">
        <v>56</v>
      </c>
      <c r="E672" s="50" t="s">
        <v>102</v>
      </c>
      <c r="F672" s="60">
        <f t="shared" ca="1" si="10"/>
        <v>225954</v>
      </c>
      <c r="G672" s="60">
        <f ca="1">Tabla1[[#This Row],[Valor Proyectado 2019]]*RANDBETWEEN(75,115)/100</f>
        <v>173984.58</v>
      </c>
      <c r="H672" s="60">
        <f ca="1">Tabla1[[#This Row],[Valor Realizado 2019
]]*RANDBETWEEN(70,105)/100</f>
        <v>130488.43499999998</v>
      </c>
    </row>
    <row r="673" spans="2:8" ht="15" customHeight="1" x14ac:dyDescent="0.2">
      <c r="B673" s="49" t="s">
        <v>32</v>
      </c>
      <c r="C673" s="50" t="s">
        <v>71</v>
      </c>
      <c r="D673" s="50" t="s">
        <v>57</v>
      </c>
      <c r="E673" s="50" t="s">
        <v>103</v>
      </c>
      <c r="F673" s="60">
        <f t="shared" ca="1" si="10"/>
        <v>130608</v>
      </c>
      <c r="G673" s="60">
        <f ca="1">Tabla1[[#This Row],[Valor Proyectado 2019]]*RANDBETWEEN(75,115)/100</f>
        <v>133220.16</v>
      </c>
      <c r="H673" s="60">
        <f ca="1">Tabla1[[#This Row],[Valor Realizado 2019
]]*RANDBETWEEN(70,105)/100</f>
        <v>93254.112000000008</v>
      </c>
    </row>
    <row r="674" spans="2:8" ht="15" customHeight="1" x14ac:dyDescent="0.2">
      <c r="B674" s="49" t="s">
        <v>32</v>
      </c>
      <c r="C674" s="50" t="s">
        <v>72</v>
      </c>
      <c r="D674" s="50" t="s">
        <v>58</v>
      </c>
      <c r="E674" s="50" t="s">
        <v>104</v>
      </c>
      <c r="F674" s="60">
        <f t="shared" ca="1" si="10"/>
        <v>289477</v>
      </c>
      <c r="G674" s="60">
        <f ca="1">Tabla1[[#This Row],[Valor Proyectado 2019]]*RANDBETWEEN(75,115)/100</f>
        <v>220002.52</v>
      </c>
      <c r="H674" s="60">
        <f ca="1">Tabla1[[#This Row],[Valor Realizado 2019
]]*RANDBETWEEN(70,105)/100</f>
        <v>180402.06640000001</v>
      </c>
    </row>
    <row r="675" spans="2:8" ht="15" customHeight="1" x14ac:dyDescent="0.2">
      <c r="B675" s="49" t="s">
        <v>32</v>
      </c>
      <c r="C675" s="50" t="s">
        <v>73</v>
      </c>
      <c r="D675" s="50" t="s">
        <v>59</v>
      </c>
      <c r="E675" s="50" t="s">
        <v>105</v>
      </c>
      <c r="F675" s="60">
        <f t="shared" ca="1" si="10"/>
        <v>115928</v>
      </c>
      <c r="G675" s="60">
        <f ca="1">Tabla1[[#This Row],[Valor Proyectado 2019]]*RANDBETWEEN(75,115)/100</f>
        <v>89264.56</v>
      </c>
      <c r="H675" s="60">
        <f ca="1">Tabla1[[#This Row],[Valor Realizado 2019
]]*RANDBETWEEN(70,105)/100</f>
        <v>82123.395199999999</v>
      </c>
    </row>
    <row r="676" spans="2:8" ht="15" customHeight="1" x14ac:dyDescent="0.2">
      <c r="B676" s="49" t="s">
        <v>32</v>
      </c>
      <c r="C676" s="50" t="s">
        <v>74</v>
      </c>
      <c r="D676" s="50" t="s">
        <v>56</v>
      </c>
      <c r="E676" s="50" t="s">
        <v>106</v>
      </c>
      <c r="F676" s="60">
        <f t="shared" ca="1" si="10"/>
        <v>104995</v>
      </c>
      <c r="G676" s="60">
        <f ca="1">Tabla1[[#This Row],[Valor Proyectado 2019]]*RANDBETWEEN(75,115)/100</f>
        <v>100795.2</v>
      </c>
      <c r="H676" s="60">
        <f ca="1">Tabla1[[#This Row],[Valor Realizado 2019
]]*RANDBETWEEN(70,105)/100</f>
        <v>88699.775999999998</v>
      </c>
    </row>
    <row r="677" spans="2:8" ht="15" customHeight="1" x14ac:dyDescent="0.2">
      <c r="B677" s="49" t="s">
        <v>32</v>
      </c>
      <c r="C677" s="50" t="s">
        <v>75</v>
      </c>
      <c r="D677" s="50" t="s">
        <v>57</v>
      </c>
      <c r="E677" s="50" t="s">
        <v>107</v>
      </c>
      <c r="F677" s="60">
        <f t="shared" ca="1" si="10"/>
        <v>133100</v>
      </c>
      <c r="G677" s="60">
        <f ca="1">Tabla1[[#This Row],[Valor Proyectado 2019]]*RANDBETWEEN(75,115)/100</f>
        <v>109142</v>
      </c>
      <c r="H677" s="60">
        <f ca="1">Tabla1[[#This Row],[Valor Realizado 2019
]]*RANDBETWEEN(70,105)/100</f>
        <v>91679.28</v>
      </c>
    </row>
    <row r="678" spans="2:8" ht="15" customHeight="1" x14ac:dyDescent="0.2">
      <c r="B678" s="49" t="s">
        <v>32</v>
      </c>
      <c r="C678" s="50" t="s">
        <v>76</v>
      </c>
      <c r="D678" s="50" t="s">
        <v>58</v>
      </c>
      <c r="E678" s="50" t="s">
        <v>108</v>
      </c>
      <c r="F678" s="60">
        <f t="shared" ca="1" si="10"/>
        <v>200048</v>
      </c>
      <c r="G678" s="60">
        <f ca="1">Tabla1[[#This Row],[Valor Proyectado 2019]]*RANDBETWEEN(75,115)/100</f>
        <v>216051.84</v>
      </c>
      <c r="H678" s="60">
        <f ca="1">Tabla1[[#This Row],[Valor Realizado 2019
]]*RANDBETWEEN(70,105)/100</f>
        <v>203088.72960000002</v>
      </c>
    </row>
    <row r="679" spans="2:8" ht="15" customHeight="1" x14ac:dyDescent="0.2">
      <c r="B679" s="49" t="s">
        <v>32</v>
      </c>
      <c r="C679" s="50" t="s">
        <v>77</v>
      </c>
      <c r="D679" s="50" t="s">
        <v>59</v>
      </c>
      <c r="E679" s="50" t="s">
        <v>84</v>
      </c>
      <c r="F679" s="60">
        <f t="shared" ca="1" si="10"/>
        <v>179692</v>
      </c>
      <c r="G679" s="60">
        <f ca="1">Tabla1[[#This Row],[Valor Proyectado 2019]]*RANDBETWEEN(75,115)/100</f>
        <v>188676.6</v>
      </c>
      <c r="H679" s="60">
        <f ca="1">Tabla1[[#This Row],[Valor Realizado 2019
]]*RANDBETWEEN(70,105)/100</f>
        <v>179242.77</v>
      </c>
    </row>
    <row r="680" spans="2:8" ht="15" customHeight="1" x14ac:dyDescent="0.2">
      <c r="B680" s="49" t="s">
        <v>32</v>
      </c>
      <c r="C680" s="50" t="s">
        <v>78</v>
      </c>
      <c r="D680" s="50" t="s">
        <v>56</v>
      </c>
      <c r="E680" s="50" t="s">
        <v>85</v>
      </c>
      <c r="F680" s="60">
        <f t="shared" ca="1" si="10"/>
        <v>148808</v>
      </c>
      <c r="G680" s="60">
        <f ca="1">Tabla1[[#This Row],[Valor Proyectado 2019]]*RANDBETWEEN(75,115)/100</f>
        <v>169641.12</v>
      </c>
      <c r="H680" s="60">
        <f ca="1">Tabla1[[#This Row],[Valor Realizado 2019
]]*RANDBETWEEN(70,105)/100</f>
        <v>167944.70879999999</v>
      </c>
    </row>
    <row r="681" spans="2:8" ht="15" customHeight="1" x14ac:dyDescent="0.2">
      <c r="B681" s="49" t="s">
        <v>32</v>
      </c>
      <c r="C681" s="50" t="s">
        <v>79</v>
      </c>
      <c r="D681" s="50" t="s">
        <v>57</v>
      </c>
      <c r="E681" s="50" t="s">
        <v>86</v>
      </c>
      <c r="F681" s="60">
        <f t="shared" ca="1" si="10"/>
        <v>295769</v>
      </c>
      <c r="G681" s="60">
        <f ca="1">Tabla1[[#This Row],[Valor Proyectado 2019]]*RANDBETWEEN(75,115)/100</f>
        <v>331261.28000000003</v>
      </c>
      <c r="H681" s="60">
        <f ca="1">Tabla1[[#This Row],[Valor Realizado 2019
]]*RANDBETWEEN(70,105)/100</f>
        <v>347824.34400000004</v>
      </c>
    </row>
    <row r="682" spans="2:8" ht="15" customHeight="1" x14ac:dyDescent="0.2">
      <c r="B682" s="49" t="s">
        <v>33</v>
      </c>
      <c r="C682" s="50" t="s">
        <v>80</v>
      </c>
      <c r="D682" s="50" t="s">
        <v>58</v>
      </c>
      <c r="E682" s="50" t="s">
        <v>87</v>
      </c>
      <c r="F682" s="60">
        <f t="shared" ca="1" si="10"/>
        <v>140779</v>
      </c>
      <c r="G682" s="60">
        <f ca="1">Tabla1[[#This Row],[Valor Proyectado 2019]]*RANDBETWEEN(75,115)/100</f>
        <v>160488.06</v>
      </c>
      <c r="H682" s="60">
        <f ca="1">Tabla1[[#This Row],[Valor Realizado 2019
]]*RANDBETWEEN(70,105)/100</f>
        <v>160488.06</v>
      </c>
    </row>
    <row r="683" spans="2:8" ht="15" customHeight="1" x14ac:dyDescent="0.2">
      <c r="B683" s="49" t="s">
        <v>33</v>
      </c>
      <c r="C683" s="50" t="s">
        <v>81</v>
      </c>
      <c r="D683" s="50" t="s">
        <v>59</v>
      </c>
      <c r="E683" s="50" t="s">
        <v>88</v>
      </c>
      <c r="F683" s="60">
        <f t="shared" ca="1" si="10"/>
        <v>259463</v>
      </c>
      <c r="G683" s="60">
        <f ca="1">Tabla1[[#This Row],[Valor Proyectado 2019]]*RANDBETWEEN(75,115)/100</f>
        <v>264652.26</v>
      </c>
      <c r="H683" s="60">
        <f ca="1">Tabla1[[#This Row],[Valor Realizado 2019
]]*RANDBETWEEN(70,105)/100</f>
        <v>217014.85320000001</v>
      </c>
    </row>
    <row r="684" spans="2:8" ht="15" customHeight="1" x14ac:dyDescent="0.2">
      <c r="B684" s="49" t="s">
        <v>33</v>
      </c>
      <c r="C684" s="50" t="s">
        <v>62</v>
      </c>
      <c r="D684" s="50" t="s">
        <v>56</v>
      </c>
      <c r="E684" s="50" t="s">
        <v>89</v>
      </c>
      <c r="F684" s="60">
        <f t="shared" ca="1" si="10"/>
        <v>261629</v>
      </c>
      <c r="G684" s="60">
        <f ca="1">Tabla1[[#This Row],[Valor Proyectado 2019]]*RANDBETWEEN(75,115)/100</f>
        <v>264245.28999999998</v>
      </c>
      <c r="H684" s="60">
        <f ca="1">Tabla1[[#This Row],[Valor Realizado 2019
]]*RANDBETWEEN(70,105)/100</f>
        <v>184971.70299999998</v>
      </c>
    </row>
    <row r="685" spans="2:8" ht="15" customHeight="1" x14ac:dyDescent="0.2">
      <c r="B685" s="49" t="s">
        <v>33</v>
      </c>
      <c r="C685" s="50" t="s">
        <v>63</v>
      </c>
      <c r="D685" s="50" t="s">
        <v>57</v>
      </c>
      <c r="E685" s="50" t="s">
        <v>90</v>
      </c>
      <c r="F685" s="60">
        <f t="shared" ca="1" si="10"/>
        <v>180865</v>
      </c>
      <c r="G685" s="60">
        <f ca="1">Tabla1[[#This Row],[Valor Proyectado 2019]]*RANDBETWEEN(75,115)/100</f>
        <v>166395.79999999999</v>
      </c>
      <c r="H685" s="60">
        <f ca="1">Tabla1[[#This Row],[Valor Realizado 2019
]]*RANDBETWEEN(70,105)/100</f>
        <v>123132.89199999999</v>
      </c>
    </row>
    <row r="686" spans="2:8" x14ac:dyDescent="0.2">
      <c r="B686" s="49" t="s">
        <v>33</v>
      </c>
      <c r="C686" s="50" t="s">
        <v>64</v>
      </c>
      <c r="D686" s="50" t="s">
        <v>58</v>
      </c>
      <c r="E686" s="50" t="s">
        <v>91</v>
      </c>
      <c r="F686" s="60">
        <f t="shared" ca="1" si="10"/>
        <v>201254</v>
      </c>
      <c r="G686" s="60">
        <f ca="1">Tabla1[[#This Row],[Valor Proyectado 2019]]*RANDBETWEEN(75,115)/100</f>
        <v>203266.54</v>
      </c>
      <c r="H686" s="60">
        <f ca="1">Tabla1[[#This Row],[Valor Realizado 2019
]]*RANDBETWEEN(70,105)/100</f>
        <v>191070.54760000002</v>
      </c>
    </row>
    <row r="687" spans="2:8" x14ac:dyDescent="0.2">
      <c r="B687" s="49" t="s">
        <v>33</v>
      </c>
      <c r="C687" s="50" t="s">
        <v>65</v>
      </c>
      <c r="D687" s="50" t="s">
        <v>59</v>
      </c>
      <c r="E687" s="50" t="s">
        <v>92</v>
      </c>
      <c r="F687" s="60">
        <f t="shared" ca="1" si="10"/>
        <v>284273</v>
      </c>
      <c r="G687" s="60">
        <f ca="1">Tabla1[[#This Row],[Valor Proyectado 2019]]*RANDBETWEEN(75,115)/100</f>
        <v>270059.34999999998</v>
      </c>
      <c r="H687" s="60">
        <f ca="1">Tabla1[[#This Row],[Valor Realizado 2019
]]*RANDBETWEEN(70,105)/100</f>
        <v>232251.04099999997</v>
      </c>
    </row>
    <row r="688" spans="2:8" x14ac:dyDescent="0.2">
      <c r="B688" s="49" t="s">
        <v>33</v>
      </c>
      <c r="C688" s="50" t="s">
        <v>66</v>
      </c>
      <c r="D688" s="50" t="s">
        <v>56</v>
      </c>
      <c r="E688" s="50" t="s">
        <v>93</v>
      </c>
      <c r="F688" s="60">
        <f t="shared" ca="1" si="10"/>
        <v>297874</v>
      </c>
      <c r="G688" s="60">
        <f ca="1">Tabla1[[#This Row],[Valor Proyectado 2019]]*RANDBETWEEN(75,115)/100</f>
        <v>324682.65999999997</v>
      </c>
      <c r="H688" s="60">
        <f ca="1">Tabla1[[#This Row],[Valor Realizado 2019
]]*RANDBETWEEN(70,105)/100</f>
        <v>237018.34179999999</v>
      </c>
    </row>
    <row r="689" spans="2:8" x14ac:dyDescent="0.2">
      <c r="B689" s="49" t="s">
        <v>33</v>
      </c>
      <c r="C689" s="50" t="s">
        <v>67</v>
      </c>
      <c r="D689" s="50" t="s">
        <v>57</v>
      </c>
      <c r="E689" s="50" t="s">
        <v>94</v>
      </c>
      <c r="F689" s="60">
        <f t="shared" ca="1" si="10"/>
        <v>219515</v>
      </c>
      <c r="G689" s="60">
        <f ca="1">Tabla1[[#This Row],[Valor Proyectado 2019]]*RANDBETWEEN(75,115)/100</f>
        <v>199758.65</v>
      </c>
      <c r="H689" s="60">
        <f ca="1">Tabla1[[#This Row],[Valor Realizado 2019
]]*RANDBETWEEN(70,105)/100</f>
        <v>209746.58249999999</v>
      </c>
    </row>
    <row r="690" spans="2:8" ht="15" customHeight="1" x14ac:dyDescent="0.2">
      <c r="B690" s="49" t="s">
        <v>33</v>
      </c>
      <c r="C690" s="50" t="s">
        <v>68</v>
      </c>
      <c r="D690" s="50" t="s">
        <v>58</v>
      </c>
      <c r="E690" s="50" t="s">
        <v>95</v>
      </c>
      <c r="F690" s="60">
        <f t="shared" ca="1" si="10"/>
        <v>254973</v>
      </c>
      <c r="G690" s="60">
        <f ca="1">Tabla1[[#This Row],[Valor Proyectado 2019]]*RANDBETWEEN(75,115)/100</f>
        <v>239674.62</v>
      </c>
      <c r="H690" s="60">
        <f ca="1">Tabla1[[#This Row],[Valor Realizado 2019
]]*RANDBETWEEN(70,105)/100</f>
        <v>196533.18839999998</v>
      </c>
    </row>
    <row r="691" spans="2:8" ht="15" customHeight="1" x14ac:dyDescent="0.2">
      <c r="B691" s="49" t="s">
        <v>33</v>
      </c>
      <c r="C691" s="50" t="s">
        <v>69</v>
      </c>
      <c r="D691" s="50" t="s">
        <v>59</v>
      </c>
      <c r="E691" s="50" t="s">
        <v>96</v>
      </c>
      <c r="F691" s="60">
        <f t="shared" ca="1" si="10"/>
        <v>280997</v>
      </c>
      <c r="G691" s="60">
        <f ca="1">Tabla1[[#This Row],[Valor Proyectado 2019]]*RANDBETWEEN(75,115)/100</f>
        <v>289426.90999999997</v>
      </c>
      <c r="H691" s="60">
        <f ca="1">Tabla1[[#This Row],[Valor Realizado 2019
]]*RANDBETWEEN(70,105)/100</f>
        <v>243118.60439999998</v>
      </c>
    </row>
    <row r="692" spans="2:8" ht="15" customHeight="1" x14ac:dyDescent="0.2">
      <c r="B692" s="49" t="s">
        <v>33</v>
      </c>
      <c r="C692" s="50" t="s">
        <v>70</v>
      </c>
      <c r="D692" s="50" t="s">
        <v>56</v>
      </c>
      <c r="E692" s="50" t="s">
        <v>97</v>
      </c>
      <c r="F692" s="60">
        <f t="shared" ca="1" si="10"/>
        <v>165503</v>
      </c>
      <c r="G692" s="60">
        <f ca="1">Tabla1[[#This Row],[Valor Proyectado 2019]]*RANDBETWEEN(75,115)/100</f>
        <v>132402.4</v>
      </c>
      <c r="H692" s="60">
        <f ca="1">Tabla1[[#This Row],[Valor Realizado 2019
]]*RANDBETWEEN(70,105)/100</f>
        <v>133726.424</v>
      </c>
    </row>
    <row r="693" spans="2:8" ht="15" customHeight="1" x14ac:dyDescent="0.2">
      <c r="B693" s="49" t="s">
        <v>33</v>
      </c>
      <c r="C693" s="50" t="s">
        <v>71</v>
      </c>
      <c r="D693" s="50" t="s">
        <v>57</v>
      </c>
      <c r="E693" s="50" t="s">
        <v>98</v>
      </c>
      <c r="F693" s="60">
        <f t="shared" ca="1" si="10"/>
        <v>223583</v>
      </c>
      <c r="G693" s="60">
        <f ca="1">Tabla1[[#This Row],[Valor Proyectado 2019]]*RANDBETWEEN(75,115)/100</f>
        <v>245941.3</v>
      </c>
      <c r="H693" s="60">
        <f ca="1">Tabla1[[#This Row],[Valor Realizado 2019
]]*RANDBETWEEN(70,105)/100</f>
        <v>209050.10500000001</v>
      </c>
    </row>
    <row r="694" spans="2:8" ht="15" customHeight="1" x14ac:dyDescent="0.2">
      <c r="B694" s="49" t="s">
        <v>33</v>
      </c>
      <c r="C694" s="50" t="s">
        <v>72</v>
      </c>
      <c r="D694" s="50" t="s">
        <v>58</v>
      </c>
      <c r="E694" s="50" t="s">
        <v>99</v>
      </c>
      <c r="F694" s="60">
        <f t="shared" ca="1" si="10"/>
        <v>154167</v>
      </c>
      <c r="G694" s="60">
        <f ca="1">Tabla1[[#This Row],[Valor Proyectado 2019]]*RANDBETWEEN(75,115)/100</f>
        <v>152625.32999999999</v>
      </c>
      <c r="H694" s="60">
        <f ca="1">Tabla1[[#This Row],[Valor Realizado 2019
]]*RANDBETWEEN(70,105)/100</f>
        <v>135836.54369999998</v>
      </c>
    </row>
    <row r="695" spans="2:8" ht="15" customHeight="1" x14ac:dyDescent="0.2">
      <c r="B695" s="49" t="s">
        <v>33</v>
      </c>
      <c r="C695" s="50" t="s">
        <v>73</v>
      </c>
      <c r="D695" s="50" t="s">
        <v>59</v>
      </c>
      <c r="E695" s="50" t="s">
        <v>100</v>
      </c>
      <c r="F695" s="60">
        <f t="shared" ca="1" si="10"/>
        <v>218350</v>
      </c>
      <c r="G695" s="60">
        <f ca="1">Tabla1[[#This Row],[Valor Proyectado 2019]]*RANDBETWEEN(75,115)/100</f>
        <v>200882</v>
      </c>
      <c r="H695" s="60">
        <f ca="1">Tabla1[[#This Row],[Valor Realizado 2019
]]*RANDBETWEEN(70,105)/100</f>
        <v>184811.44</v>
      </c>
    </row>
    <row r="696" spans="2:8" ht="15" customHeight="1" x14ac:dyDescent="0.2">
      <c r="B696" s="49" t="s">
        <v>33</v>
      </c>
      <c r="C696" s="50" t="s">
        <v>74</v>
      </c>
      <c r="D696" s="50" t="s">
        <v>56</v>
      </c>
      <c r="E696" s="50" t="s">
        <v>101</v>
      </c>
      <c r="F696" s="60">
        <f t="shared" ca="1" si="10"/>
        <v>116634</v>
      </c>
      <c r="G696" s="60">
        <f ca="1">Tabla1[[#This Row],[Valor Proyectado 2019]]*RANDBETWEEN(75,115)/100</f>
        <v>99138.9</v>
      </c>
      <c r="H696" s="60">
        <f ca="1">Tabla1[[#This Row],[Valor Realizado 2019
]]*RANDBETWEEN(70,105)/100</f>
        <v>73362.785999999993</v>
      </c>
    </row>
    <row r="697" spans="2:8" ht="15" customHeight="1" x14ac:dyDescent="0.2">
      <c r="B697" s="49" t="s">
        <v>33</v>
      </c>
      <c r="C697" s="50" t="s">
        <v>75</v>
      </c>
      <c r="D697" s="50" t="s">
        <v>57</v>
      </c>
      <c r="E697" s="50" t="s">
        <v>102</v>
      </c>
      <c r="F697" s="60">
        <f t="shared" ca="1" si="10"/>
        <v>211396</v>
      </c>
      <c r="G697" s="60">
        <f ca="1">Tabla1[[#This Row],[Valor Proyectado 2019]]*RANDBETWEEN(75,115)/100</f>
        <v>238877.48</v>
      </c>
      <c r="H697" s="60">
        <f ca="1">Tabla1[[#This Row],[Valor Realizado 2019
]]*RANDBETWEEN(70,105)/100</f>
        <v>231711.15560000003</v>
      </c>
    </row>
    <row r="698" spans="2:8" ht="15" customHeight="1" x14ac:dyDescent="0.2">
      <c r="B698" s="49" t="s">
        <v>33</v>
      </c>
      <c r="C698" s="50" t="s">
        <v>76</v>
      </c>
      <c r="D698" s="50" t="s">
        <v>58</v>
      </c>
      <c r="E698" s="50" t="s">
        <v>103</v>
      </c>
      <c r="F698" s="60">
        <f t="shared" ca="1" si="10"/>
        <v>204976</v>
      </c>
      <c r="G698" s="60">
        <f ca="1">Tabla1[[#This Row],[Valor Proyectado 2019]]*RANDBETWEEN(75,115)/100</f>
        <v>153732</v>
      </c>
      <c r="H698" s="60">
        <f ca="1">Tabla1[[#This Row],[Valor Realizado 2019
]]*RANDBETWEEN(70,105)/100</f>
        <v>153732</v>
      </c>
    </row>
    <row r="699" spans="2:8" ht="15" customHeight="1" x14ac:dyDescent="0.2">
      <c r="B699" s="49" t="s">
        <v>34</v>
      </c>
      <c r="C699" s="50" t="s">
        <v>77</v>
      </c>
      <c r="D699" s="50" t="s">
        <v>59</v>
      </c>
      <c r="E699" s="50" t="s">
        <v>104</v>
      </c>
      <c r="F699" s="60">
        <f t="shared" ca="1" si="10"/>
        <v>266363</v>
      </c>
      <c r="G699" s="60">
        <f ca="1">Tabla1[[#This Row],[Valor Proyectado 2019]]*RANDBETWEEN(75,115)/100</f>
        <v>247717.59</v>
      </c>
      <c r="H699" s="60">
        <f ca="1">Tabla1[[#This Row],[Valor Realizado 2019
]]*RANDBETWEEN(70,105)/100</f>
        <v>175879.4889</v>
      </c>
    </row>
    <row r="700" spans="2:8" ht="15" customHeight="1" x14ac:dyDescent="0.2">
      <c r="B700" s="49" t="s">
        <v>34</v>
      </c>
      <c r="C700" s="50" t="s">
        <v>78</v>
      </c>
      <c r="D700" s="50" t="s">
        <v>56</v>
      </c>
      <c r="E700" s="50" t="s">
        <v>105</v>
      </c>
      <c r="F700" s="60">
        <f t="shared" ca="1" si="10"/>
        <v>287747</v>
      </c>
      <c r="G700" s="60">
        <f ca="1">Tabla1[[#This Row],[Valor Proyectado 2019]]*RANDBETWEEN(75,115)/100</f>
        <v>230197.6</v>
      </c>
      <c r="H700" s="60">
        <f ca="1">Tabla1[[#This Row],[Valor Realizado 2019
]]*RANDBETWEEN(70,105)/100</f>
        <v>195667.96</v>
      </c>
    </row>
    <row r="701" spans="2:8" ht="15" customHeight="1" x14ac:dyDescent="0.2">
      <c r="B701" s="49" t="s">
        <v>34</v>
      </c>
      <c r="C701" s="50" t="s">
        <v>79</v>
      </c>
      <c r="D701" s="50" t="s">
        <v>57</v>
      </c>
      <c r="E701" s="50" t="s">
        <v>106</v>
      </c>
      <c r="F701" s="60">
        <f t="shared" ca="1" si="10"/>
        <v>159428</v>
      </c>
      <c r="G701" s="60">
        <f ca="1">Tabla1[[#This Row],[Valor Proyectado 2019]]*RANDBETWEEN(75,115)/100</f>
        <v>181747.92</v>
      </c>
      <c r="H701" s="60">
        <f ca="1">Tabla1[[#This Row],[Valor Realizado 2019
]]*RANDBETWEEN(70,105)/100</f>
        <v>159938.16960000002</v>
      </c>
    </row>
    <row r="702" spans="2:8" ht="15" customHeight="1" x14ac:dyDescent="0.2">
      <c r="B702" s="49" t="s">
        <v>34</v>
      </c>
      <c r="C702" s="50" t="s">
        <v>80</v>
      </c>
      <c r="D702" s="50" t="s">
        <v>58</v>
      </c>
      <c r="E702" s="50" t="s">
        <v>107</v>
      </c>
      <c r="F702" s="60">
        <f t="shared" ca="1" si="10"/>
        <v>133392</v>
      </c>
      <c r="G702" s="60">
        <f ca="1">Tabla1[[#This Row],[Valor Proyectado 2019]]*RANDBETWEEN(75,115)/100</f>
        <v>102711.84</v>
      </c>
      <c r="H702" s="60">
        <f ca="1">Tabla1[[#This Row],[Valor Realizado 2019
]]*RANDBETWEEN(70,105)/100</f>
        <v>106820.31359999999</v>
      </c>
    </row>
    <row r="703" spans="2:8" ht="15" customHeight="1" x14ac:dyDescent="0.2">
      <c r="B703" s="49" t="s">
        <v>34</v>
      </c>
      <c r="C703" s="50" t="s">
        <v>81</v>
      </c>
      <c r="D703" s="50" t="s">
        <v>59</v>
      </c>
      <c r="E703" s="50" t="s">
        <v>108</v>
      </c>
      <c r="F703" s="60">
        <f t="shared" ca="1" si="10"/>
        <v>248862</v>
      </c>
      <c r="G703" s="60">
        <f ca="1">Tabla1[[#This Row],[Valor Proyectado 2019]]*RANDBETWEEN(75,115)/100</f>
        <v>236418.9</v>
      </c>
      <c r="H703" s="60">
        <f ca="1">Tabla1[[#This Row],[Valor Realizado 2019
]]*RANDBETWEEN(70,105)/100</f>
        <v>248239.845</v>
      </c>
    </row>
    <row r="704" spans="2:8" ht="15" customHeight="1" x14ac:dyDescent="0.2">
      <c r="B704" s="49" t="s">
        <v>34</v>
      </c>
      <c r="C704" s="50" t="s">
        <v>62</v>
      </c>
      <c r="D704" s="50" t="s">
        <v>56</v>
      </c>
      <c r="E704" s="50" t="s">
        <v>84</v>
      </c>
      <c r="F704" s="60">
        <f t="shared" ca="1" si="10"/>
        <v>109616</v>
      </c>
      <c r="G704" s="60">
        <f ca="1">Tabla1[[#This Row],[Valor Proyectado 2019]]*RANDBETWEEN(75,115)/100</f>
        <v>112904.48</v>
      </c>
      <c r="H704" s="60">
        <f ca="1">Tabla1[[#This Row],[Valor Realizado 2019
]]*RANDBETWEEN(70,105)/100</f>
        <v>108388.3008</v>
      </c>
    </row>
    <row r="705" spans="2:8" ht="15" customHeight="1" x14ac:dyDescent="0.2">
      <c r="B705" s="49" t="s">
        <v>34</v>
      </c>
      <c r="C705" s="50" t="s">
        <v>63</v>
      </c>
      <c r="D705" s="50" t="s">
        <v>57</v>
      </c>
      <c r="E705" s="50" t="s">
        <v>85</v>
      </c>
      <c r="F705" s="60">
        <f t="shared" ca="1" si="10"/>
        <v>254720</v>
      </c>
      <c r="G705" s="60">
        <f ca="1">Tabla1[[#This Row],[Valor Proyectado 2019]]*RANDBETWEEN(75,115)/100</f>
        <v>196134.39999999999</v>
      </c>
      <c r="H705" s="60">
        <f ca="1">Tabla1[[#This Row],[Valor Realizado 2019
]]*RANDBETWEEN(70,105)/100</f>
        <v>178482.30399999997</v>
      </c>
    </row>
    <row r="706" spans="2:8" ht="15" customHeight="1" x14ac:dyDescent="0.2">
      <c r="B706" s="49" t="s">
        <v>34</v>
      </c>
      <c r="C706" s="50" t="s">
        <v>64</v>
      </c>
      <c r="D706" s="50" t="s">
        <v>58</v>
      </c>
      <c r="E706" s="50" t="s">
        <v>86</v>
      </c>
      <c r="F706" s="60">
        <f t="shared" ca="1" si="10"/>
        <v>280087</v>
      </c>
      <c r="G706" s="60">
        <f ca="1">Tabla1[[#This Row],[Valor Proyectado 2019]]*RANDBETWEEN(75,115)/100</f>
        <v>229671.34</v>
      </c>
      <c r="H706" s="60">
        <f ca="1">Tabla1[[#This Row],[Valor Realizado 2019
]]*RANDBETWEEN(70,105)/100</f>
        <v>199814.06579999998</v>
      </c>
    </row>
    <row r="707" spans="2:8" ht="15" customHeight="1" x14ac:dyDescent="0.2">
      <c r="B707" s="49" t="s">
        <v>34</v>
      </c>
      <c r="C707" s="50" t="s">
        <v>65</v>
      </c>
      <c r="D707" s="50" t="s">
        <v>59</v>
      </c>
      <c r="E707" s="50" t="s">
        <v>87</v>
      </c>
      <c r="F707" s="60">
        <f t="shared" ca="1" si="10"/>
        <v>266908</v>
      </c>
      <c r="G707" s="60">
        <f ca="1">Tabla1[[#This Row],[Valor Proyectado 2019]]*RANDBETWEEN(75,115)/100</f>
        <v>205519.16</v>
      </c>
      <c r="H707" s="60">
        <f ca="1">Tabla1[[#This Row],[Valor Realizado 2019
]]*RANDBETWEEN(70,105)/100</f>
        <v>164415.32800000001</v>
      </c>
    </row>
    <row r="708" spans="2:8" ht="15" customHeight="1" x14ac:dyDescent="0.2">
      <c r="B708" s="49" t="s">
        <v>34</v>
      </c>
      <c r="C708" s="50" t="s">
        <v>66</v>
      </c>
      <c r="D708" s="50" t="s">
        <v>56</v>
      </c>
      <c r="E708" s="50" t="s">
        <v>88</v>
      </c>
      <c r="F708" s="60">
        <f t="shared" ref="F708:F771" ca="1" si="11">RANDBETWEEN(100000,300000)</f>
        <v>164615</v>
      </c>
      <c r="G708" s="60">
        <f ca="1">Tabla1[[#This Row],[Valor Proyectado 2019]]*RANDBETWEEN(75,115)/100</f>
        <v>149799.65</v>
      </c>
      <c r="H708" s="60">
        <f ca="1">Tabla1[[#This Row],[Valor Realizado 2019
]]*RANDBETWEEN(70,105)/100</f>
        <v>154293.63949999999</v>
      </c>
    </row>
    <row r="709" spans="2:8" ht="15" customHeight="1" x14ac:dyDescent="0.2">
      <c r="B709" s="49" t="s">
        <v>34</v>
      </c>
      <c r="C709" s="50" t="s">
        <v>67</v>
      </c>
      <c r="D709" s="50" t="s">
        <v>57</v>
      </c>
      <c r="E709" s="50" t="s">
        <v>89</v>
      </c>
      <c r="F709" s="60">
        <f t="shared" ca="1" si="11"/>
        <v>247983</v>
      </c>
      <c r="G709" s="60">
        <f ca="1">Tabla1[[#This Row],[Valor Proyectado 2019]]*RANDBETWEEN(75,115)/100</f>
        <v>215745.21</v>
      </c>
      <c r="H709" s="60">
        <f ca="1">Tabla1[[#This Row],[Valor Realizado 2019
]]*RANDBETWEEN(70,105)/100</f>
        <v>181225.97640000001</v>
      </c>
    </row>
    <row r="710" spans="2:8" ht="15" customHeight="1" x14ac:dyDescent="0.2">
      <c r="B710" s="49" t="s">
        <v>34</v>
      </c>
      <c r="C710" s="50" t="s">
        <v>68</v>
      </c>
      <c r="D710" s="50" t="s">
        <v>58</v>
      </c>
      <c r="E710" s="50" t="s">
        <v>90</v>
      </c>
      <c r="F710" s="60">
        <f t="shared" ca="1" si="11"/>
        <v>299141</v>
      </c>
      <c r="G710" s="60">
        <f ca="1">Tabla1[[#This Row],[Valor Proyectado 2019]]*RANDBETWEEN(75,115)/100</f>
        <v>296149.59000000003</v>
      </c>
      <c r="H710" s="60">
        <f ca="1">Tabla1[[#This Row],[Valor Realizado 2019
]]*RANDBETWEEN(70,105)/100</f>
        <v>269496.12690000003</v>
      </c>
    </row>
    <row r="711" spans="2:8" ht="15" customHeight="1" x14ac:dyDescent="0.2">
      <c r="B711" s="49" t="s">
        <v>34</v>
      </c>
      <c r="C711" s="50" t="s">
        <v>69</v>
      </c>
      <c r="D711" s="50" t="s">
        <v>59</v>
      </c>
      <c r="E711" s="50" t="s">
        <v>91</v>
      </c>
      <c r="F711" s="60">
        <f t="shared" ca="1" si="11"/>
        <v>284670</v>
      </c>
      <c r="G711" s="60">
        <f ca="1">Tabla1[[#This Row],[Valor Proyectado 2019]]*RANDBETWEEN(75,115)/100</f>
        <v>259049.7</v>
      </c>
      <c r="H711" s="60">
        <f ca="1">Tabla1[[#This Row],[Valor Realizado 2019
]]*RANDBETWEEN(70,105)/100</f>
        <v>259049.7</v>
      </c>
    </row>
    <row r="712" spans="2:8" ht="15" customHeight="1" x14ac:dyDescent="0.2">
      <c r="B712" s="49" t="s">
        <v>34</v>
      </c>
      <c r="C712" s="50" t="s">
        <v>70</v>
      </c>
      <c r="D712" s="50" t="s">
        <v>56</v>
      </c>
      <c r="E712" s="50" t="s">
        <v>92</v>
      </c>
      <c r="F712" s="60">
        <f t="shared" ca="1" si="11"/>
        <v>141617</v>
      </c>
      <c r="G712" s="60">
        <f ca="1">Tabla1[[#This Row],[Valor Proyectado 2019]]*RANDBETWEEN(75,115)/100</f>
        <v>120374.45</v>
      </c>
      <c r="H712" s="60">
        <f ca="1">Tabla1[[#This Row],[Valor Realizado 2019
]]*RANDBETWEEN(70,105)/100</f>
        <v>99910.7935</v>
      </c>
    </row>
    <row r="713" spans="2:8" ht="15" customHeight="1" x14ac:dyDescent="0.2">
      <c r="B713" s="49" t="s">
        <v>34</v>
      </c>
      <c r="C713" s="50" t="s">
        <v>71</v>
      </c>
      <c r="D713" s="50" t="s">
        <v>57</v>
      </c>
      <c r="E713" s="50" t="s">
        <v>93</v>
      </c>
      <c r="F713" s="60">
        <f t="shared" ca="1" si="11"/>
        <v>215554</v>
      </c>
      <c r="G713" s="60">
        <f ca="1">Tabla1[[#This Row],[Valor Proyectado 2019]]*RANDBETWEEN(75,115)/100</f>
        <v>176754.28</v>
      </c>
      <c r="H713" s="60">
        <f ca="1">Tabla1[[#This Row],[Valor Realizado 2019
]]*RANDBETWEEN(70,105)/100</f>
        <v>137868.33840000001</v>
      </c>
    </row>
    <row r="714" spans="2:8" ht="15" customHeight="1" x14ac:dyDescent="0.2">
      <c r="B714" s="49" t="s">
        <v>34</v>
      </c>
      <c r="C714" s="50" t="s">
        <v>72</v>
      </c>
      <c r="D714" s="50" t="s">
        <v>58</v>
      </c>
      <c r="E714" s="50" t="s">
        <v>94</v>
      </c>
      <c r="F714" s="60">
        <f t="shared" ca="1" si="11"/>
        <v>153248</v>
      </c>
      <c r="G714" s="60">
        <f ca="1">Tabla1[[#This Row],[Valor Proyectado 2019]]*RANDBETWEEN(75,115)/100</f>
        <v>157845.44</v>
      </c>
      <c r="H714" s="60">
        <f ca="1">Tabla1[[#This Row],[Valor Realizado 2019
]]*RANDBETWEEN(70,105)/100</f>
        <v>124697.8976</v>
      </c>
    </row>
    <row r="715" spans="2:8" ht="15" customHeight="1" x14ac:dyDescent="0.2">
      <c r="B715" s="49" t="s">
        <v>34</v>
      </c>
      <c r="C715" s="50" t="s">
        <v>73</v>
      </c>
      <c r="D715" s="50" t="s">
        <v>59</v>
      </c>
      <c r="E715" s="50" t="s">
        <v>95</v>
      </c>
      <c r="F715" s="60">
        <f t="shared" ca="1" si="11"/>
        <v>178698</v>
      </c>
      <c r="G715" s="60">
        <f ca="1">Tabla1[[#This Row],[Valor Proyectado 2019]]*RANDBETWEEN(75,115)/100</f>
        <v>184058.94</v>
      </c>
      <c r="H715" s="60">
        <f ca="1">Tabla1[[#This Row],[Valor Realizado 2019
]]*RANDBETWEEN(70,105)/100</f>
        <v>191421.29760000002</v>
      </c>
    </row>
    <row r="716" spans="2:8" ht="15" customHeight="1" x14ac:dyDescent="0.2">
      <c r="B716" s="49" t="s">
        <v>35</v>
      </c>
      <c r="C716" s="50" t="s">
        <v>74</v>
      </c>
      <c r="D716" s="50" t="s">
        <v>56</v>
      </c>
      <c r="E716" s="50" t="s">
        <v>96</v>
      </c>
      <c r="F716" s="60">
        <f t="shared" ca="1" si="11"/>
        <v>261336</v>
      </c>
      <c r="G716" s="60">
        <f ca="1">Tabla1[[#This Row],[Valor Proyectado 2019]]*RANDBETWEEN(75,115)/100</f>
        <v>287469.59999999998</v>
      </c>
      <c r="H716" s="60">
        <f ca="1">Tabla1[[#This Row],[Valor Realizado 2019
]]*RANDBETWEEN(70,105)/100</f>
        <v>275970.81599999999</v>
      </c>
    </row>
    <row r="717" spans="2:8" ht="15" customHeight="1" x14ac:dyDescent="0.2">
      <c r="B717" s="49" t="s">
        <v>35</v>
      </c>
      <c r="C717" s="50" t="s">
        <v>75</v>
      </c>
      <c r="D717" s="50" t="s">
        <v>57</v>
      </c>
      <c r="E717" s="50" t="s">
        <v>97</v>
      </c>
      <c r="F717" s="60">
        <f t="shared" ca="1" si="11"/>
        <v>146037</v>
      </c>
      <c r="G717" s="60">
        <f ca="1">Tabla1[[#This Row],[Valor Proyectado 2019]]*RANDBETWEEN(75,115)/100</f>
        <v>165021.81</v>
      </c>
      <c r="H717" s="60">
        <f ca="1">Tabla1[[#This Row],[Valor Realizado 2019
]]*RANDBETWEEN(70,105)/100</f>
        <v>145219.19279999999</v>
      </c>
    </row>
    <row r="718" spans="2:8" ht="15" customHeight="1" x14ac:dyDescent="0.2">
      <c r="B718" s="49" t="s">
        <v>35</v>
      </c>
      <c r="C718" s="50" t="s">
        <v>76</v>
      </c>
      <c r="D718" s="50" t="s">
        <v>58</v>
      </c>
      <c r="E718" s="50" t="s">
        <v>98</v>
      </c>
      <c r="F718" s="60">
        <f t="shared" ca="1" si="11"/>
        <v>205038</v>
      </c>
      <c r="G718" s="60">
        <f ca="1">Tabla1[[#This Row],[Valor Proyectado 2019]]*RANDBETWEEN(75,115)/100</f>
        <v>211189.14</v>
      </c>
      <c r="H718" s="60">
        <f ca="1">Tabla1[[#This Row],[Valor Realizado 2019
]]*RANDBETWEEN(70,105)/100</f>
        <v>215412.9228</v>
      </c>
    </row>
    <row r="719" spans="2:8" x14ac:dyDescent="0.2">
      <c r="B719" s="49" t="s">
        <v>35</v>
      </c>
      <c r="C719" s="50" t="s">
        <v>77</v>
      </c>
      <c r="D719" s="50" t="s">
        <v>59</v>
      </c>
      <c r="E719" s="50" t="s">
        <v>99</v>
      </c>
      <c r="F719" s="60">
        <f t="shared" ca="1" si="11"/>
        <v>225432</v>
      </c>
      <c r="G719" s="60">
        <f ca="1">Tabla1[[#This Row],[Valor Proyectado 2019]]*RANDBETWEEN(75,115)/100</f>
        <v>191617.2</v>
      </c>
      <c r="H719" s="60">
        <f ca="1">Tabla1[[#This Row],[Valor Realizado 2019
]]*RANDBETWEEN(70,105)/100</f>
        <v>185868.68400000001</v>
      </c>
    </row>
    <row r="720" spans="2:8" x14ac:dyDescent="0.2">
      <c r="B720" s="49" t="s">
        <v>35</v>
      </c>
      <c r="C720" s="50" t="s">
        <v>78</v>
      </c>
      <c r="D720" s="50" t="s">
        <v>56</v>
      </c>
      <c r="E720" s="50" t="s">
        <v>100</v>
      </c>
      <c r="F720" s="60">
        <f t="shared" ca="1" si="11"/>
        <v>255130</v>
      </c>
      <c r="G720" s="60">
        <f ca="1">Tabla1[[#This Row],[Valor Proyectado 2019]]*RANDBETWEEN(75,115)/100</f>
        <v>227065.7</v>
      </c>
      <c r="H720" s="60">
        <f ca="1">Tabla1[[#This Row],[Valor Realizado 2019
]]*RANDBETWEEN(70,105)/100</f>
        <v>170299.27499999999</v>
      </c>
    </row>
    <row r="721" spans="2:8" ht="15" customHeight="1" x14ac:dyDescent="0.2">
      <c r="B721" s="49" t="s">
        <v>35</v>
      </c>
      <c r="C721" s="50" t="s">
        <v>79</v>
      </c>
      <c r="D721" s="50" t="s">
        <v>57</v>
      </c>
      <c r="E721" s="50" t="s">
        <v>101</v>
      </c>
      <c r="F721" s="60">
        <f t="shared" ca="1" si="11"/>
        <v>185798</v>
      </c>
      <c r="G721" s="60">
        <f ca="1">Tabla1[[#This Row],[Valor Proyectado 2019]]*RANDBETWEEN(75,115)/100</f>
        <v>141206.48000000001</v>
      </c>
      <c r="H721" s="60">
        <f ca="1">Tabla1[[#This Row],[Valor Realizado 2019
]]*RANDBETWEEN(70,105)/100</f>
        <v>112965.18400000001</v>
      </c>
    </row>
    <row r="722" spans="2:8" ht="15" customHeight="1" x14ac:dyDescent="0.2">
      <c r="B722" s="49" t="s">
        <v>35</v>
      </c>
      <c r="C722" s="50" t="s">
        <v>80</v>
      </c>
      <c r="D722" s="50" t="s">
        <v>58</v>
      </c>
      <c r="E722" s="50" t="s">
        <v>102</v>
      </c>
      <c r="F722" s="60">
        <f t="shared" ca="1" si="11"/>
        <v>105398</v>
      </c>
      <c r="G722" s="60">
        <f ca="1">Tabla1[[#This Row],[Valor Proyectado 2019]]*RANDBETWEEN(75,115)/100</f>
        <v>115937.8</v>
      </c>
      <c r="H722" s="60">
        <f ca="1">Tabla1[[#This Row],[Valor Realizado 2019
]]*RANDBETWEEN(70,105)/100</f>
        <v>100865.886</v>
      </c>
    </row>
    <row r="723" spans="2:8" ht="15" customHeight="1" x14ac:dyDescent="0.2">
      <c r="B723" s="49" t="s">
        <v>35</v>
      </c>
      <c r="C723" s="50" t="s">
        <v>81</v>
      </c>
      <c r="D723" s="50" t="s">
        <v>59</v>
      </c>
      <c r="E723" s="50" t="s">
        <v>103</v>
      </c>
      <c r="F723" s="60">
        <f t="shared" ca="1" si="11"/>
        <v>225067</v>
      </c>
      <c r="G723" s="60">
        <f ca="1">Tabla1[[#This Row],[Valor Proyectado 2019]]*RANDBETWEEN(75,115)/100</f>
        <v>211562.98</v>
      </c>
      <c r="H723" s="60">
        <f ca="1">Tabla1[[#This Row],[Valor Realizado 2019
]]*RANDBETWEEN(70,105)/100</f>
        <v>177712.9032</v>
      </c>
    </row>
    <row r="724" spans="2:8" ht="15" customHeight="1" x14ac:dyDescent="0.2">
      <c r="B724" s="49" t="s">
        <v>35</v>
      </c>
      <c r="C724" s="50" t="s">
        <v>62</v>
      </c>
      <c r="D724" s="50" t="s">
        <v>56</v>
      </c>
      <c r="E724" s="50" t="s">
        <v>104</v>
      </c>
      <c r="F724" s="60">
        <f t="shared" ca="1" si="11"/>
        <v>216670</v>
      </c>
      <c r="G724" s="60">
        <f ca="1">Tabla1[[#This Row],[Valor Proyectado 2019]]*RANDBETWEEN(75,115)/100</f>
        <v>190669.6</v>
      </c>
      <c r="H724" s="60">
        <f ca="1">Tabla1[[#This Row],[Valor Realizado 2019
]]*RANDBETWEEN(70,105)/100</f>
        <v>181136.12</v>
      </c>
    </row>
    <row r="725" spans="2:8" ht="15" customHeight="1" x14ac:dyDescent="0.2">
      <c r="B725" s="49" t="s">
        <v>35</v>
      </c>
      <c r="C725" s="50" t="s">
        <v>63</v>
      </c>
      <c r="D725" s="50" t="s">
        <v>57</v>
      </c>
      <c r="E725" s="50" t="s">
        <v>105</v>
      </c>
      <c r="F725" s="60">
        <f t="shared" ca="1" si="11"/>
        <v>221108</v>
      </c>
      <c r="G725" s="60">
        <f ca="1">Tabla1[[#This Row],[Valor Proyectado 2019]]*RANDBETWEEN(75,115)/100</f>
        <v>179097.48</v>
      </c>
      <c r="H725" s="60">
        <f ca="1">Tabla1[[#This Row],[Valor Realizado 2019
]]*RANDBETWEEN(70,105)/100</f>
        <v>134323.10999999999</v>
      </c>
    </row>
    <row r="726" spans="2:8" ht="15" customHeight="1" x14ac:dyDescent="0.2">
      <c r="B726" s="49" t="s">
        <v>35</v>
      </c>
      <c r="C726" s="50" t="s">
        <v>64</v>
      </c>
      <c r="D726" s="50" t="s">
        <v>58</v>
      </c>
      <c r="E726" s="50" t="s">
        <v>106</v>
      </c>
      <c r="F726" s="60">
        <f t="shared" ca="1" si="11"/>
        <v>184090</v>
      </c>
      <c r="G726" s="60">
        <f ca="1">Tabla1[[#This Row],[Valor Proyectado 2019]]*RANDBETWEEN(75,115)/100</f>
        <v>182249.1</v>
      </c>
      <c r="H726" s="60">
        <f ca="1">Tabla1[[#This Row],[Valor Realizado 2019
]]*RANDBETWEEN(70,105)/100</f>
        <v>142154.29800000001</v>
      </c>
    </row>
    <row r="727" spans="2:8" ht="15" customHeight="1" x14ac:dyDescent="0.2">
      <c r="B727" s="49" t="s">
        <v>35</v>
      </c>
      <c r="C727" s="50" t="s">
        <v>65</v>
      </c>
      <c r="D727" s="50" t="s">
        <v>59</v>
      </c>
      <c r="E727" s="50" t="s">
        <v>107</v>
      </c>
      <c r="F727" s="60">
        <f t="shared" ca="1" si="11"/>
        <v>256903</v>
      </c>
      <c r="G727" s="60">
        <f ca="1">Tabla1[[#This Row],[Valor Proyectado 2019]]*RANDBETWEEN(75,115)/100</f>
        <v>249195.91</v>
      </c>
      <c r="H727" s="60">
        <f ca="1">Tabla1[[#This Row],[Valor Realizado 2019
]]*RANDBETWEEN(70,105)/100</f>
        <v>184404.97339999999</v>
      </c>
    </row>
    <row r="728" spans="2:8" ht="15" customHeight="1" x14ac:dyDescent="0.2">
      <c r="B728" s="49" t="s">
        <v>35</v>
      </c>
      <c r="C728" s="50" t="s">
        <v>66</v>
      </c>
      <c r="D728" s="50" t="s">
        <v>56</v>
      </c>
      <c r="E728" s="50" t="s">
        <v>108</v>
      </c>
      <c r="F728" s="60">
        <f t="shared" ca="1" si="11"/>
        <v>145000</v>
      </c>
      <c r="G728" s="60">
        <f ca="1">Tabla1[[#This Row],[Valor Proyectado 2019]]*RANDBETWEEN(75,115)/100</f>
        <v>165300</v>
      </c>
      <c r="H728" s="60">
        <f ca="1">Tabla1[[#This Row],[Valor Realizado 2019
]]*RANDBETWEEN(70,105)/100</f>
        <v>165300</v>
      </c>
    </row>
    <row r="729" spans="2:8" ht="15" customHeight="1" x14ac:dyDescent="0.2">
      <c r="B729" s="49" t="s">
        <v>35</v>
      </c>
      <c r="C729" s="50" t="s">
        <v>67</v>
      </c>
      <c r="D729" s="50" t="s">
        <v>57</v>
      </c>
      <c r="E729" s="50" t="s">
        <v>84</v>
      </c>
      <c r="F729" s="60">
        <f t="shared" ca="1" si="11"/>
        <v>120143</v>
      </c>
      <c r="G729" s="60">
        <f ca="1">Tabla1[[#This Row],[Valor Proyectado 2019]]*RANDBETWEEN(75,115)/100</f>
        <v>122545.86</v>
      </c>
      <c r="H729" s="60">
        <f ca="1">Tabla1[[#This Row],[Valor Realizado 2019
]]*RANDBETWEEN(70,105)/100</f>
        <v>98036.688000000009</v>
      </c>
    </row>
    <row r="730" spans="2:8" ht="15" customHeight="1" x14ac:dyDescent="0.2">
      <c r="B730" s="49" t="s">
        <v>35</v>
      </c>
      <c r="C730" s="50" t="s">
        <v>68</v>
      </c>
      <c r="D730" s="50" t="s">
        <v>58</v>
      </c>
      <c r="E730" s="50" t="s">
        <v>85</v>
      </c>
      <c r="F730" s="60">
        <f t="shared" ca="1" si="11"/>
        <v>180685</v>
      </c>
      <c r="G730" s="60">
        <f ca="1">Tabla1[[#This Row],[Valor Proyectado 2019]]*RANDBETWEEN(75,115)/100</f>
        <v>191526.1</v>
      </c>
      <c r="H730" s="60">
        <f ca="1">Tabla1[[#This Row],[Valor Realizado 2019
]]*RANDBETWEEN(70,105)/100</f>
        <v>149390.35800000001</v>
      </c>
    </row>
    <row r="731" spans="2:8" ht="15" customHeight="1" x14ac:dyDescent="0.2">
      <c r="B731" s="49" t="s">
        <v>35</v>
      </c>
      <c r="C731" s="50" t="s">
        <v>69</v>
      </c>
      <c r="D731" s="50" t="s">
        <v>59</v>
      </c>
      <c r="E731" s="50" t="s">
        <v>86</v>
      </c>
      <c r="F731" s="60">
        <f t="shared" ca="1" si="11"/>
        <v>225544</v>
      </c>
      <c r="G731" s="60">
        <f ca="1">Tabla1[[#This Row],[Valor Proyectado 2019]]*RANDBETWEEN(75,115)/100</f>
        <v>252609.28</v>
      </c>
      <c r="H731" s="60">
        <f ca="1">Tabla1[[#This Row],[Valor Realizado 2019
]]*RANDBETWEEN(70,105)/100</f>
        <v>212191.79519999999</v>
      </c>
    </row>
    <row r="732" spans="2:8" ht="15" customHeight="1" x14ac:dyDescent="0.2">
      <c r="B732" s="49" t="s">
        <v>35</v>
      </c>
      <c r="C732" s="50" t="s">
        <v>70</v>
      </c>
      <c r="D732" s="50" t="s">
        <v>56</v>
      </c>
      <c r="E732" s="50" t="s">
        <v>87</v>
      </c>
      <c r="F732" s="60">
        <f t="shared" ca="1" si="11"/>
        <v>130994</v>
      </c>
      <c r="G732" s="60">
        <f ca="1">Tabla1[[#This Row],[Valor Proyectado 2019]]*RANDBETWEEN(75,115)/100</f>
        <v>119204.54</v>
      </c>
      <c r="H732" s="60">
        <f ca="1">Tabla1[[#This Row],[Valor Realizado 2019
]]*RANDBETWEEN(70,105)/100</f>
        <v>91787.495800000004</v>
      </c>
    </row>
    <row r="733" spans="2:8" ht="15" customHeight="1" x14ac:dyDescent="0.2">
      <c r="B733" s="49" t="s">
        <v>36</v>
      </c>
      <c r="C733" s="50" t="s">
        <v>71</v>
      </c>
      <c r="D733" s="50" t="s">
        <v>57</v>
      </c>
      <c r="E733" s="50" t="s">
        <v>88</v>
      </c>
      <c r="F733" s="60">
        <f t="shared" ca="1" si="11"/>
        <v>282949</v>
      </c>
      <c r="G733" s="60">
        <f ca="1">Tabla1[[#This Row],[Valor Proyectado 2019]]*RANDBETWEEN(75,115)/100</f>
        <v>217870.73</v>
      </c>
      <c r="H733" s="60">
        <f ca="1">Tabla1[[#This Row],[Valor Realizado 2019
]]*RANDBETWEEN(70,105)/100</f>
        <v>176475.29130000004</v>
      </c>
    </row>
    <row r="734" spans="2:8" ht="15" customHeight="1" x14ac:dyDescent="0.2">
      <c r="B734" s="49" t="s">
        <v>36</v>
      </c>
      <c r="C734" s="50" t="s">
        <v>72</v>
      </c>
      <c r="D734" s="50" t="s">
        <v>58</v>
      </c>
      <c r="E734" s="50" t="s">
        <v>89</v>
      </c>
      <c r="F734" s="60">
        <f t="shared" ca="1" si="11"/>
        <v>272768</v>
      </c>
      <c r="G734" s="60">
        <f ca="1">Tabla1[[#This Row],[Valor Proyectado 2019]]*RANDBETWEEN(75,115)/100</f>
        <v>223669.76000000001</v>
      </c>
      <c r="H734" s="60">
        <f ca="1">Tabla1[[#This Row],[Valor Realizado 2019
]]*RANDBETWEEN(70,105)/100</f>
        <v>187882.59839999999</v>
      </c>
    </row>
    <row r="735" spans="2:8" ht="15" customHeight="1" x14ac:dyDescent="0.2">
      <c r="B735" s="49" t="s">
        <v>36</v>
      </c>
      <c r="C735" s="50" t="s">
        <v>73</v>
      </c>
      <c r="D735" s="50" t="s">
        <v>59</v>
      </c>
      <c r="E735" s="50" t="s">
        <v>90</v>
      </c>
      <c r="F735" s="60">
        <f t="shared" ca="1" si="11"/>
        <v>124934</v>
      </c>
      <c r="G735" s="60">
        <f ca="1">Tabla1[[#This Row],[Valor Proyectado 2019]]*RANDBETWEEN(75,115)/100</f>
        <v>101196.54</v>
      </c>
      <c r="H735" s="60">
        <f ca="1">Tabla1[[#This Row],[Valor Realizado 2019
]]*RANDBETWEEN(70,105)/100</f>
        <v>94112.782199999987</v>
      </c>
    </row>
    <row r="736" spans="2:8" ht="15" customHeight="1" x14ac:dyDescent="0.2">
      <c r="B736" s="49" t="s">
        <v>36</v>
      </c>
      <c r="C736" s="50" t="s">
        <v>74</v>
      </c>
      <c r="D736" s="50" t="s">
        <v>56</v>
      </c>
      <c r="E736" s="50" t="s">
        <v>91</v>
      </c>
      <c r="F736" s="60">
        <f t="shared" ca="1" si="11"/>
        <v>282102</v>
      </c>
      <c r="G736" s="60">
        <f ca="1">Tabla1[[#This Row],[Valor Proyectado 2019]]*RANDBETWEEN(75,115)/100</f>
        <v>310312.2</v>
      </c>
      <c r="H736" s="60">
        <f ca="1">Tabla1[[#This Row],[Valor Realizado 2019
]]*RANDBETWEEN(70,105)/100</f>
        <v>273074.73600000003</v>
      </c>
    </row>
    <row r="737" spans="2:8" ht="15" customHeight="1" x14ac:dyDescent="0.2">
      <c r="B737" s="49" t="s">
        <v>36</v>
      </c>
      <c r="C737" s="50" t="s">
        <v>75</v>
      </c>
      <c r="D737" s="50" t="s">
        <v>57</v>
      </c>
      <c r="E737" s="50" t="s">
        <v>92</v>
      </c>
      <c r="F737" s="60">
        <f t="shared" ca="1" si="11"/>
        <v>283572</v>
      </c>
      <c r="G737" s="60">
        <f ca="1">Tabla1[[#This Row],[Valor Proyectado 2019]]*RANDBETWEEN(75,115)/100</f>
        <v>252379.08</v>
      </c>
      <c r="H737" s="60">
        <f ca="1">Tabla1[[#This Row],[Valor Realizado 2019
]]*RANDBETWEEN(70,105)/100</f>
        <v>264998.03399999999</v>
      </c>
    </row>
    <row r="738" spans="2:8" ht="15" customHeight="1" x14ac:dyDescent="0.2">
      <c r="B738" s="49" t="s">
        <v>36</v>
      </c>
      <c r="C738" s="50" t="s">
        <v>76</v>
      </c>
      <c r="D738" s="50" t="s">
        <v>58</v>
      </c>
      <c r="E738" s="50" t="s">
        <v>93</v>
      </c>
      <c r="F738" s="60">
        <f t="shared" ca="1" si="11"/>
        <v>258116</v>
      </c>
      <c r="G738" s="60">
        <f ca="1">Tabla1[[#This Row],[Valor Proyectado 2019]]*RANDBETWEEN(75,115)/100</f>
        <v>291671.08</v>
      </c>
      <c r="H738" s="60">
        <f ca="1">Tabla1[[#This Row],[Valor Realizado 2019
]]*RANDBETWEEN(70,105)/100</f>
        <v>268337.39360000001</v>
      </c>
    </row>
    <row r="739" spans="2:8" ht="15" customHeight="1" x14ac:dyDescent="0.2">
      <c r="B739" s="49" t="s">
        <v>36</v>
      </c>
      <c r="C739" s="50" t="s">
        <v>77</v>
      </c>
      <c r="D739" s="50" t="s">
        <v>59</v>
      </c>
      <c r="E739" s="50" t="s">
        <v>94</v>
      </c>
      <c r="F739" s="60">
        <f t="shared" ca="1" si="11"/>
        <v>286470</v>
      </c>
      <c r="G739" s="60">
        <f ca="1">Tabla1[[#This Row],[Valor Proyectado 2019]]*RANDBETWEEN(75,115)/100</f>
        <v>223446.6</v>
      </c>
      <c r="H739" s="60">
        <f ca="1">Tabla1[[#This Row],[Valor Realizado 2019
]]*RANDBETWEEN(70,105)/100</f>
        <v>223446.6</v>
      </c>
    </row>
    <row r="740" spans="2:8" ht="15" customHeight="1" x14ac:dyDescent="0.2">
      <c r="B740" s="49" t="s">
        <v>36</v>
      </c>
      <c r="C740" s="50" t="s">
        <v>78</v>
      </c>
      <c r="D740" s="50" t="s">
        <v>56</v>
      </c>
      <c r="E740" s="50" t="s">
        <v>95</v>
      </c>
      <c r="F740" s="60">
        <f t="shared" ca="1" si="11"/>
        <v>195290</v>
      </c>
      <c r="G740" s="60">
        <f ca="1">Tabla1[[#This Row],[Valor Proyectado 2019]]*RANDBETWEEN(75,115)/100</f>
        <v>162090.70000000001</v>
      </c>
      <c r="H740" s="60">
        <f ca="1">Tabla1[[#This Row],[Valor Realizado 2019
]]*RANDBETWEEN(70,105)/100</f>
        <v>123188.93200000002</v>
      </c>
    </row>
    <row r="741" spans="2:8" ht="15" customHeight="1" x14ac:dyDescent="0.2">
      <c r="B741" s="49" t="s">
        <v>36</v>
      </c>
      <c r="C741" s="50" t="s">
        <v>79</v>
      </c>
      <c r="D741" s="50" t="s">
        <v>57</v>
      </c>
      <c r="E741" s="50" t="s">
        <v>96</v>
      </c>
      <c r="F741" s="60">
        <f t="shared" ca="1" si="11"/>
        <v>204415</v>
      </c>
      <c r="G741" s="60">
        <f ca="1">Tabla1[[#This Row],[Valor Proyectado 2019]]*RANDBETWEEN(75,115)/100</f>
        <v>216679.9</v>
      </c>
      <c r="H741" s="60">
        <f ca="1">Tabla1[[#This Row],[Valor Realizado 2019
]]*RANDBETWEEN(70,105)/100</f>
        <v>201512.307</v>
      </c>
    </row>
    <row r="742" spans="2:8" ht="15" customHeight="1" x14ac:dyDescent="0.2">
      <c r="B742" s="49" t="s">
        <v>36</v>
      </c>
      <c r="C742" s="50" t="s">
        <v>80</v>
      </c>
      <c r="D742" s="50" t="s">
        <v>58</v>
      </c>
      <c r="E742" s="50" t="s">
        <v>97</v>
      </c>
      <c r="F742" s="60">
        <f t="shared" ca="1" si="11"/>
        <v>230625</v>
      </c>
      <c r="G742" s="60">
        <f ca="1">Tabla1[[#This Row],[Valor Proyectado 2019]]*RANDBETWEEN(75,115)/100</f>
        <v>207562.5</v>
      </c>
      <c r="H742" s="60">
        <f ca="1">Tabla1[[#This Row],[Valor Realizado 2019
]]*RANDBETWEEN(70,105)/100</f>
        <v>213789.375</v>
      </c>
    </row>
    <row r="743" spans="2:8" ht="15" customHeight="1" x14ac:dyDescent="0.2">
      <c r="B743" s="49" t="s">
        <v>36</v>
      </c>
      <c r="C743" s="50" t="s">
        <v>81</v>
      </c>
      <c r="D743" s="50" t="s">
        <v>59</v>
      </c>
      <c r="E743" s="50" t="s">
        <v>98</v>
      </c>
      <c r="F743" s="60">
        <f t="shared" ca="1" si="11"/>
        <v>277469</v>
      </c>
      <c r="G743" s="60">
        <f ca="1">Tabla1[[#This Row],[Valor Proyectado 2019]]*RANDBETWEEN(75,115)/100</f>
        <v>283018.38</v>
      </c>
      <c r="H743" s="60">
        <f ca="1">Tabla1[[#This Row],[Valor Realizado 2019
]]*RANDBETWEEN(70,105)/100</f>
        <v>277358.01240000001</v>
      </c>
    </row>
    <row r="744" spans="2:8" ht="15" customHeight="1" x14ac:dyDescent="0.2">
      <c r="B744" s="49" t="s">
        <v>36</v>
      </c>
      <c r="C744" s="50" t="s">
        <v>62</v>
      </c>
      <c r="D744" s="50" t="s">
        <v>56</v>
      </c>
      <c r="E744" s="50" t="s">
        <v>99</v>
      </c>
      <c r="F744" s="60">
        <f t="shared" ca="1" si="11"/>
        <v>126557</v>
      </c>
      <c r="G744" s="60">
        <f ca="1">Tabla1[[#This Row],[Valor Proyectado 2019]]*RANDBETWEEN(75,115)/100</f>
        <v>122760.29</v>
      </c>
      <c r="H744" s="60">
        <f ca="1">Tabla1[[#This Row],[Valor Realizado 2019
]]*RANDBETWEEN(70,105)/100</f>
        <v>112939.46679999999</v>
      </c>
    </row>
    <row r="745" spans="2:8" ht="15" customHeight="1" x14ac:dyDescent="0.2">
      <c r="B745" s="49" t="s">
        <v>36</v>
      </c>
      <c r="C745" s="50" t="s">
        <v>63</v>
      </c>
      <c r="D745" s="50" t="s">
        <v>57</v>
      </c>
      <c r="E745" s="50" t="s">
        <v>100</v>
      </c>
      <c r="F745" s="60">
        <f t="shared" ca="1" si="11"/>
        <v>214511</v>
      </c>
      <c r="G745" s="60">
        <f ca="1">Tabla1[[#This Row],[Valor Proyectado 2019]]*RANDBETWEEN(75,115)/100</f>
        <v>190914.79</v>
      </c>
      <c r="H745" s="60">
        <f ca="1">Tabla1[[#This Row],[Valor Realizado 2019
]]*RANDBETWEEN(70,105)/100</f>
        <v>183278.19839999999</v>
      </c>
    </row>
    <row r="746" spans="2:8" ht="15" customHeight="1" x14ac:dyDescent="0.2">
      <c r="B746" s="49" t="s">
        <v>36</v>
      </c>
      <c r="C746" s="50" t="s">
        <v>64</v>
      </c>
      <c r="D746" s="50" t="s">
        <v>58</v>
      </c>
      <c r="E746" s="50" t="s">
        <v>101</v>
      </c>
      <c r="F746" s="60">
        <f t="shared" ca="1" si="11"/>
        <v>238785</v>
      </c>
      <c r="G746" s="60">
        <f ca="1">Tabla1[[#This Row],[Valor Proyectado 2019]]*RANDBETWEEN(75,115)/100</f>
        <v>257887.8</v>
      </c>
      <c r="H746" s="60">
        <f ca="1">Tabla1[[#This Row],[Valor Realizado 2019
]]*RANDBETWEEN(70,105)/100</f>
        <v>232099.02</v>
      </c>
    </row>
    <row r="747" spans="2:8" ht="15.75" customHeight="1" x14ac:dyDescent="0.2">
      <c r="B747" s="49" t="s">
        <v>36</v>
      </c>
      <c r="C747" s="50" t="s">
        <v>65</v>
      </c>
      <c r="D747" s="50" t="s">
        <v>59</v>
      </c>
      <c r="E747" s="50" t="s">
        <v>102</v>
      </c>
      <c r="F747" s="60">
        <f t="shared" ca="1" si="11"/>
        <v>113450</v>
      </c>
      <c r="G747" s="60">
        <f ca="1">Tabla1[[#This Row],[Valor Proyectado 2019]]*RANDBETWEEN(75,115)/100</f>
        <v>99836</v>
      </c>
      <c r="H747" s="60">
        <f ca="1">Tabla1[[#This Row],[Valor Realizado 2019
]]*RANDBETWEEN(70,105)/100</f>
        <v>86857.32</v>
      </c>
    </row>
    <row r="748" spans="2:8" ht="15.75" customHeight="1" x14ac:dyDescent="0.2">
      <c r="B748" s="49" t="s">
        <v>36</v>
      </c>
      <c r="C748" s="50" t="s">
        <v>66</v>
      </c>
      <c r="D748" s="50" t="s">
        <v>56</v>
      </c>
      <c r="E748" s="50" t="s">
        <v>103</v>
      </c>
      <c r="F748" s="60">
        <f t="shared" ca="1" si="11"/>
        <v>246096</v>
      </c>
      <c r="G748" s="60">
        <f ca="1">Tabla1[[#This Row],[Valor Proyectado 2019]]*RANDBETWEEN(75,115)/100</f>
        <v>280549.44</v>
      </c>
      <c r="H748" s="60">
        <f ca="1">Tabla1[[#This Row],[Valor Realizado 2019
]]*RANDBETWEEN(70,105)/100</f>
        <v>291771.41760000004</v>
      </c>
    </row>
    <row r="749" spans="2:8" ht="15.75" customHeight="1" x14ac:dyDescent="0.2">
      <c r="B749" s="49" t="s">
        <v>36</v>
      </c>
      <c r="C749" s="50" t="s">
        <v>67</v>
      </c>
      <c r="D749" s="50" t="s">
        <v>57</v>
      </c>
      <c r="E749" s="50" t="s">
        <v>104</v>
      </c>
      <c r="F749" s="60">
        <f t="shared" ca="1" si="11"/>
        <v>202929</v>
      </c>
      <c r="G749" s="60">
        <f ca="1">Tabla1[[#This Row],[Valor Proyectado 2019]]*RANDBETWEEN(75,115)/100</f>
        <v>170460.36</v>
      </c>
      <c r="H749" s="60">
        <f ca="1">Tabla1[[#This Row],[Valor Realizado 2019
]]*RANDBETWEEN(70,105)/100</f>
        <v>136368.288</v>
      </c>
    </row>
    <row r="750" spans="2:8" ht="15" customHeight="1" x14ac:dyDescent="0.2">
      <c r="B750" s="49" t="s">
        <v>37</v>
      </c>
      <c r="C750" s="50" t="s">
        <v>68</v>
      </c>
      <c r="D750" s="50" t="s">
        <v>58</v>
      </c>
      <c r="E750" s="50" t="s">
        <v>105</v>
      </c>
      <c r="F750" s="60">
        <f t="shared" ca="1" si="11"/>
        <v>129016</v>
      </c>
      <c r="G750" s="60">
        <f ca="1">Tabla1[[#This Row],[Valor Proyectado 2019]]*RANDBETWEEN(75,115)/100</f>
        <v>118694.72</v>
      </c>
      <c r="H750" s="60">
        <f ca="1">Tabla1[[#This Row],[Valor Realizado 2019
]]*RANDBETWEEN(70,105)/100</f>
        <v>98516.617599999998</v>
      </c>
    </row>
    <row r="751" spans="2:8" ht="15" customHeight="1" x14ac:dyDescent="0.2">
      <c r="B751" s="49" t="s">
        <v>37</v>
      </c>
      <c r="C751" s="50" t="s">
        <v>69</v>
      </c>
      <c r="D751" s="50" t="s">
        <v>59</v>
      </c>
      <c r="E751" s="50" t="s">
        <v>106</v>
      </c>
      <c r="F751" s="60">
        <f t="shared" ca="1" si="11"/>
        <v>171369</v>
      </c>
      <c r="G751" s="60">
        <f ca="1">Tabla1[[#This Row],[Valor Proyectado 2019]]*RANDBETWEEN(75,115)/100</f>
        <v>150804.72</v>
      </c>
      <c r="H751" s="60">
        <f ca="1">Tabla1[[#This Row],[Valor Realizado 2019
]]*RANDBETWEEN(70,105)/100</f>
        <v>156836.9088</v>
      </c>
    </row>
    <row r="752" spans="2:8" ht="15" customHeight="1" x14ac:dyDescent="0.2">
      <c r="B752" s="49" t="s">
        <v>37</v>
      </c>
      <c r="C752" s="50" t="s">
        <v>70</v>
      </c>
      <c r="D752" s="50" t="s">
        <v>56</v>
      </c>
      <c r="E752" s="50" t="s">
        <v>107</v>
      </c>
      <c r="F752" s="60">
        <f t="shared" ca="1" si="11"/>
        <v>136858</v>
      </c>
      <c r="G752" s="60">
        <f ca="1">Tabla1[[#This Row],[Valor Proyectado 2019]]*RANDBETWEEN(75,115)/100</f>
        <v>139595.16</v>
      </c>
      <c r="H752" s="60">
        <f ca="1">Tabla1[[#This Row],[Valor Realizado 2019
]]*RANDBETWEEN(70,105)/100</f>
        <v>135407.3052</v>
      </c>
    </row>
    <row r="753" spans="2:8" ht="15" customHeight="1" x14ac:dyDescent="0.2">
      <c r="B753" s="49" t="s">
        <v>37</v>
      </c>
      <c r="C753" s="50" t="s">
        <v>71</v>
      </c>
      <c r="D753" s="50" t="s">
        <v>57</v>
      </c>
      <c r="E753" s="50" t="s">
        <v>108</v>
      </c>
      <c r="F753" s="60">
        <f t="shared" ca="1" si="11"/>
        <v>221155</v>
      </c>
      <c r="G753" s="60">
        <f ca="1">Tabla1[[#This Row],[Valor Proyectado 2019]]*RANDBETWEEN(75,115)/100</f>
        <v>192404.85</v>
      </c>
      <c r="H753" s="60">
        <f ca="1">Tabla1[[#This Row],[Valor Realizado 2019
]]*RANDBETWEEN(70,105)/100</f>
        <v>144303.63750000001</v>
      </c>
    </row>
    <row r="754" spans="2:8" ht="15" customHeight="1" x14ac:dyDescent="0.2">
      <c r="B754" s="49" t="s">
        <v>37</v>
      </c>
      <c r="C754" s="50" t="s">
        <v>72</v>
      </c>
      <c r="D754" s="50" t="s">
        <v>58</v>
      </c>
      <c r="E754" s="50" t="s">
        <v>84</v>
      </c>
      <c r="F754" s="60">
        <f t="shared" ca="1" si="11"/>
        <v>242509</v>
      </c>
      <c r="G754" s="60">
        <f ca="1">Tabla1[[#This Row],[Valor Proyectado 2019]]*RANDBETWEEN(75,115)/100</f>
        <v>201282.47</v>
      </c>
      <c r="H754" s="60">
        <f ca="1">Tabla1[[#This Row],[Valor Realizado 2019
]]*RANDBETWEEN(70,105)/100</f>
        <v>157000.3266</v>
      </c>
    </row>
    <row r="755" spans="2:8" ht="15" customHeight="1" x14ac:dyDescent="0.2">
      <c r="B755" s="49" t="s">
        <v>37</v>
      </c>
      <c r="C755" s="50" t="s">
        <v>73</v>
      </c>
      <c r="D755" s="50" t="s">
        <v>59</v>
      </c>
      <c r="E755" s="50" t="s">
        <v>85</v>
      </c>
      <c r="F755" s="60">
        <f t="shared" ca="1" si="11"/>
        <v>129738</v>
      </c>
      <c r="G755" s="60">
        <f ca="1">Tabla1[[#This Row],[Valor Proyectado 2019]]*RANDBETWEEN(75,115)/100</f>
        <v>125845.86</v>
      </c>
      <c r="H755" s="60">
        <f ca="1">Tabla1[[#This Row],[Valor Realizado 2019
]]*RANDBETWEEN(70,105)/100</f>
        <v>95642.853599999988</v>
      </c>
    </row>
    <row r="756" spans="2:8" ht="15" customHeight="1" x14ac:dyDescent="0.2">
      <c r="B756" s="49" t="s">
        <v>37</v>
      </c>
      <c r="C756" s="50" t="s">
        <v>74</v>
      </c>
      <c r="D756" s="50" t="s">
        <v>56</v>
      </c>
      <c r="E756" s="50" t="s">
        <v>86</v>
      </c>
      <c r="F756" s="60">
        <f t="shared" ca="1" si="11"/>
        <v>139194</v>
      </c>
      <c r="G756" s="60">
        <f ca="1">Tabla1[[#This Row],[Valor Proyectado 2019]]*RANDBETWEEN(75,115)/100</f>
        <v>126666.54</v>
      </c>
      <c r="H756" s="60">
        <f ca="1">Tabla1[[#This Row],[Valor Realizado 2019
]]*RANDBETWEEN(70,105)/100</f>
        <v>127933.20539999999</v>
      </c>
    </row>
    <row r="757" spans="2:8" ht="15" customHeight="1" x14ac:dyDescent="0.2">
      <c r="B757" s="49" t="s">
        <v>37</v>
      </c>
      <c r="C757" s="50" t="s">
        <v>75</v>
      </c>
      <c r="D757" s="50" t="s">
        <v>57</v>
      </c>
      <c r="E757" s="50" t="s">
        <v>87</v>
      </c>
      <c r="F757" s="60">
        <f t="shared" ca="1" si="11"/>
        <v>234323</v>
      </c>
      <c r="G757" s="60">
        <f ca="1">Tabla1[[#This Row],[Valor Proyectado 2019]]*RANDBETWEEN(75,115)/100</f>
        <v>208547.47</v>
      </c>
      <c r="H757" s="60">
        <f ca="1">Tabla1[[#This Row],[Valor Realizado 2019
]]*RANDBETWEEN(70,105)/100</f>
        <v>162667.02660000001</v>
      </c>
    </row>
    <row r="758" spans="2:8" ht="15" customHeight="1" x14ac:dyDescent="0.2">
      <c r="B758" s="49" t="s">
        <v>37</v>
      </c>
      <c r="C758" s="50" t="s">
        <v>76</v>
      </c>
      <c r="D758" s="50" t="s">
        <v>58</v>
      </c>
      <c r="E758" s="50" t="s">
        <v>88</v>
      </c>
      <c r="F758" s="60">
        <f t="shared" ca="1" si="11"/>
        <v>292480</v>
      </c>
      <c r="G758" s="60">
        <f ca="1">Tabla1[[#This Row],[Valor Proyectado 2019]]*RANDBETWEEN(75,115)/100</f>
        <v>274931.20000000001</v>
      </c>
      <c r="H758" s="60">
        <f ca="1">Tabla1[[#This Row],[Valor Realizado 2019
]]*RANDBETWEEN(70,105)/100</f>
        <v>269432.576</v>
      </c>
    </row>
    <row r="759" spans="2:8" ht="15" customHeight="1" x14ac:dyDescent="0.2">
      <c r="B759" s="49" t="s">
        <v>37</v>
      </c>
      <c r="C759" s="50" t="s">
        <v>77</v>
      </c>
      <c r="D759" s="50" t="s">
        <v>59</v>
      </c>
      <c r="E759" s="50" t="s">
        <v>89</v>
      </c>
      <c r="F759" s="60">
        <f t="shared" ca="1" si="11"/>
        <v>171727</v>
      </c>
      <c r="G759" s="61">
        <f ca="1">Tabla1[[#This Row],[Valor Proyectado 2019]]*RANDBETWEEN(75,115)/100</f>
        <v>195768.78</v>
      </c>
      <c r="H759" s="61">
        <f ca="1">Tabla1[[#This Row],[Valor Realizado 2019
]]*RANDBETWEEN(70,105)/100</f>
        <v>168361.15079999997</v>
      </c>
    </row>
    <row r="760" spans="2:8" ht="15" customHeight="1" x14ac:dyDescent="0.2">
      <c r="B760" s="49" t="s">
        <v>37</v>
      </c>
      <c r="C760" s="50" t="s">
        <v>78</v>
      </c>
      <c r="D760" s="50" t="s">
        <v>56</v>
      </c>
      <c r="E760" s="50" t="s">
        <v>90</v>
      </c>
      <c r="F760" s="60">
        <f t="shared" ca="1" si="11"/>
        <v>201470</v>
      </c>
      <c r="G760" s="61">
        <f ca="1">Tabla1[[#This Row],[Valor Proyectado 2019]]*RANDBETWEEN(75,115)/100</f>
        <v>151102.5</v>
      </c>
      <c r="H760" s="61">
        <f ca="1">Tabla1[[#This Row],[Valor Realizado 2019
]]*RANDBETWEEN(70,105)/100</f>
        <v>148080.45000000001</v>
      </c>
    </row>
    <row r="761" spans="2:8" ht="15" customHeight="1" x14ac:dyDescent="0.2">
      <c r="B761" s="49" t="s">
        <v>37</v>
      </c>
      <c r="C761" s="50" t="s">
        <v>79</v>
      </c>
      <c r="D761" s="50" t="s">
        <v>57</v>
      </c>
      <c r="E761" s="50" t="s">
        <v>91</v>
      </c>
      <c r="F761" s="60">
        <f t="shared" ca="1" si="11"/>
        <v>177745</v>
      </c>
      <c r="G761" s="61">
        <f ca="1">Tabla1[[#This Row],[Valor Proyectado 2019]]*RANDBETWEEN(75,115)/100</f>
        <v>200851.85</v>
      </c>
      <c r="H761" s="61">
        <f ca="1">Tabla1[[#This Row],[Valor Realizado 2019
]]*RANDBETWEEN(70,105)/100</f>
        <v>174741.10949999999</v>
      </c>
    </row>
    <row r="762" spans="2:8" ht="15" customHeight="1" x14ac:dyDescent="0.2">
      <c r="B762" s="49" t="s">
        <v>37</v>
      </c>
      <c r="C762" s="50" t="s">
        <v>80</v>
      </c>
      <c r="D762" s="50" t="s">
        <v>58</v>
      </c>
      <c r="E762" s="50" t="s">
        <v>92</v>
      </c>
      <c r="F762" s="60">
        <f t="shared" ca="1" si="11"/>
        <v>242428</v>
      </c>
      <c r="G762" s="60">
        <f ca="1">Tabla1[[#This Row],[Valor Proyectado 2019]]*RANDBETWEEN(75,115)/100</f>
        <v>186669.56</v>
      </c>
      <c r="H762" s="60">
        <f ca="1">Tabla1[[#This Row],[Valor Realizado 2019
]]*RANDBETWEEN(70,105)/100</f>
        <v>181069.47320000001</v>
      </c>
    </row>
    <row r="763" spans="2:8" ht="15" customHeight="1" x14ac:dyDescent="0.2">
      <c r="B763" s="49" t="s">
        <v>37</v>
      </c>
      <c r="C763" s="50" t="s">
        <v>81</v>
      </c>
      <c r="D763" s="50" t="s">
        <v>59</v>
      </c>
      <c r="E763" s="50" t="s">
        <v>93</v>
      </c>
      <c r="F763" s="60">
        <f t="shared" ca="1" si="11"/>
        <v>189826</v>
      </c>
      <c r="G763" s="61">
        <f ca="1">Tabla1[[#This Row],[Valor Proyectado 2019]]*RANDBETWEEN(75,115)/100</f>
        <v>172741.66</v>
      </c>
      <c r="H763" s="61">
        <f ca="1">Tabla1[[#This Row],[Valor Realizado 2019
]]*RANDBETWEEN(70,105)/100</f>
        <v>176196.4932</v>
      </c>
    </row>
    <row r="764" spans="2:8" ht="15" customHeight="1" x14ac:dyDescent="0.2">
      <c r="B764" s="49" t="s">
        <v>37</v>
      </c>
      <c r="C764" s="50" t="s">
        <v>62</v>
      </c>
      <c r="D764" s="50" t="s">
        <v>56</v>
      </c>
      <c r="E764" s="50" t="s">
        <v>94</v>
      </c>
      <c r="F764" s="60">
        <f t="shared" ca="1" si="11"/>
        <v>134445</v>
      </c>
      <c r="G764" s="61">
        <f ca="1">Tabla1[[#This Row],[Valor Proyectado 2019]]*RANDBETWEEN(75,115)/100</f>
        <v>131756.1</v>
      </c>
      <c r="H764" s="61">
        <f ca="1">Tabla1[[#This Row],[Valor Realizado 2019
]]*RANDBETWEEN(70,105)/100</f>
        <v>98817.074999999997</v>
      </c>
    </row>
    <row r="765" spans="2:8" ht="15" customHeight="1" x14ac:dyDescent="0.2">
      <c r="B765" s="49" t="s">
        <v>37</v>
      </c>
      <c r="C765" s="50" t="s">
        <v>63</v>
      </c>
      <c r="D765" s="50" t="s">
        <v>57</v>
      </c>
      <c r="E765" s="50" t="s">
        <v>95</v>
      </c>
      <c r="F765" s="60">
        <f t="shared" ca="1" si="11"/>
        <v>219627</v>
      </c>
      <c r="G765" s="60">
        <f ca="1">Tabla1[[#This Row],[Valor Proyectado 2019]]*RANDBETWEEN(75,115)/100</f>
        <v>193271.76</v>
      </c>
      <c r="H765" s="60">
        <f ca="1">Tabla1[[#This Row],[Valor Realizado 2019
]]*RANDBETWEEN(70,105)/100</f>
        <v>185540.88959999999</v>
      </c>
    </row>
    <row r="766" spans="2:8" ht="15" customHeight="1" x14ac:dyDescent="0.2">
      <c r="B766" s="49" t="s">
        <v>38</v>
      </c>
      <c r="C766" s="50" t="s">
        <v>64</v>
      </c>
      <c r="D766" s="50" t="s">
        <v>58</v>
      </c>
      <c r="E766" s="50" t="s">
        <v>96</v>
      </c>
      <c r="F766" s="60">
        <f t="shared" ca="1" si="11"/>
        <v>200835</v>
      </c>
      <c r="G766" s="60">
        <f ca="1">Tabla1[[#This Row],[Valor Proyectado 2019]]*RANDBETWEEN(75,115)/100</f>
        <v>184768.2</v>
      </c>
      <c r="H766" s="60">
        <f ca="1">Tabla1[[#This Row],[Valor Realizado 2019
]]*RANDBETWEEN(70,105)/100</f>
        <v>181072.83600000001</v>
      </c>
    </row>
    <row r="767" spans="2:8" ht="15" customHeight="1" x14ac:dyDescent="0.2">
      <c r="B767" s="49" t="s">
        <v>38</v>
      </c>
      <c r="C767" s="50" t="s">
        <v>65</v>
      </c>
      <c r="D767" s="50" t="s">
        <v>59</v>
      </c>
      <c r="E767" s="50" t="s">
        <v>97</v>
      </c>
      <c r="F767" s="60">
        <f t="shared" ca="1" si="11"/>
        <v>105305</v>
      </c>
      <c r="G767" s="60">
        <f ca="1">Tabla1[[#This Row],[Valor Proyectado 2019]]*RANDBETWEEN(75,115)/100</f>
        <v>97933.65</v>
      </c>
      <c r="H767" s="60">
        <f ca="1">Tabla1[[#This Row],[Valor Realizado 2019
]]*RANDBETWEEN(70,105)/100</f>
        <v>82264.266000000003</v>
      </c>
    </row>
    <row r="768" spans="2:8" ht="15" customHeight="1" x14ac:dyDescent="0.2">
      <c r="B768" s="49" t="s">
        <v>38</v>
      </c>
      <c r="C768" s="50" t="s">
        <v>66</v>
      </c>
      <c r="D768" s="50" t="s">
        <v>56</v>
      </c>
      <c r="E768" s="50" t="s">
        <v>98</v>
      </c>
      <c r="F768" s="60">
        <f t="shared" ca="1" si="11"/>
        <v>177988</v>
      </c>
      <c r="G768" s="60">
        <f ca="1">Tabla1[[#This Row],[Valor Proyectado 2019]]*RANDBETWEEN(75,115)/100</f>
        <v>163748.96</v>
      </c>
      <c r="H768" s="60">
        <f ca="1">Tabla1[[#This Row],[Valor Realizado 2019
]]*RANDBETWEEN(70,105)/100</f>
        <v>129361.6784</v>
      </c>
    </row>
    <row r="769" spans="2:8" ht="15" customHeight="1" x14ac:dyDescent="0.2">
      <c r="B769" s="49" t="s">
        <v>38</v>
      </c>
      <c r="C769" s="50" t="s">
        <v>67</v>
      </c>
      <c r="D769" s="50" t="s">
        <v>57</v>
      </c>
      <c r="E769" s="50" t="s">
        <v>99</v>
      </c>
      <c r="F769" s="60">
        <f t="shared" ca="1" si="11"/>
        <v>182756</v>
      </c>
      <c r="G769" s="60">
        <f ca="1">Tabla1[[#This Row],[Valor Proyectado 2019]]*RANDBETWEEN(75,115)/100</f>
        <v>148032.35999999999</v>
      </c>
      <c r="H769" s="60">
        <f ca="1">Tabla1[[#This Row],[Valor Realizado 2019
]]*RANDBETWEEN(70,105)/100</f>
        <v>128788.15319999999</v>
      </c>
    </row>
    <row r="770" spans="2:8" ht="15" customHeight="1" x14ac:dyDescent="0.2">
      <c r="B770" s="49" t="s">
        <v>38</v>
      </c>
      <c r="C770" s="50" t="s">
        <v>68</v>
      </c>
      <c r="D770" s="50" t="s">
        <v>58</v>
      </c>
      <c r="E770" s="50" t="s">
        <v>100</v>
      </c>
      <c r="F770" s="60">
        <f t="shared" ca="1" si="11"/>
        <v>137414</v>
      </c>
      <c r="G770" s="60">
        <f ca="1">Tabla1[[#This Row],[Valor Proyectado 2019]]*RANDBETWEEN(75,115)/100</f>
        <v>118176.04</v>
      </c>
      <c r="H770" s="60">
        <f ca="1">Tabla1[[#This Row],[Valor Realizado 2019
]]*RANDBETWEEN(70,105)/100</f>
        <v>109903.71719999998</v>
      </c>
    </row>
    <row r="771" spans="2:8" ht="15" customHeight="1" x14ac:dyDescent="0.2">
      <c r="B771" s="49" t="s">
        <v>38</v>
      </c>
      <c r="C771" s="50" t="s">
        <v>69</v>
      </c>
      <c r="D771" s="50" t="s">
        <v>59</v>
      </c>
      <c r="E771" s="50" t="s">
        <v>101</v>
      </c>
      <c r="F771" s="60">
        <f t="shared" ca="1" si="11"/>
        <v>130835</v>
      </c>
      <c r="G771" s="60">
        <f ca="1">Tabla1[[#This Row],[Valor Proyectado 2019]]*RANDBETWEEN(75,115)/100</f>
        <v>105976.35</v>
      </c>
      <c r="H771" s="60">
        <f ca="1">Tabla1[[#This Row],[Valor Realizado 2019
]]*RANDBETWEEN(70,105)/100</f>
        <v>77362.73550000001</v>
      </c>
    </row>
    <row r="772" spans="2:8" ht="15" customHeight="1" x14ac:dyDescent="0.2">
      <c r="B772" s="49" t="s">
        <v>38</v>
      </c>
      <c r="C772" s="50" t="s">
        <v>70</v>
      </c>
      <c r="D772" s="50" t="s">
        <v>56</v>
      </c>
      <c r="E772" s="50" t="s">
        <v>102</v>
      </c>
      <c r="F772" s="60">
        <f t="shared" ref="F772:F819" ca="1" si="12">RANDBETWEEN(100000,300000)</f>
        <v>139838</v>
      </c>
      <c r="G772" s="60">
        <f ca="1">Tabla1[[#This Row],[Valor Proyectado 2019]]*RANDBETWEEN(75,115)/100</f>
        <v>141236.38</v>
      </c>
      <c r="H772" s="60">
        <f ca="1">Tabla1[[#This Row],[Valor Realizado 2019
]]*RANDBETWEEN(70,105)/100</f>
        <v>122875.65060000001</v>
      </c>
    </row>
    <row r="773" spans="2:8" ht="15" customHeight="1" x14ac:dyDescent="0.2">
      <c r="B773" s="49" t="s">
        <v>38</v>
      </c>
      <c r="C773" s="50" t="s">
        <v>71</v>
      </c>
      <c r="D773" s="50" t="s">
        <v>57</v>
      </c>
      <c r="E773" s="50" t="s">
        <v>103</v>
      </c>
      <c r="F773" s="60">
        <f t="shared" ca="1" si="12"/>
        <v>129672</v>
      </c>
      <c r="G773" s="60">
        <f ca="1">Tabla1[[#This Row],[Valor Proyectado 2019]]*RANDBETWEEN(75,115)/100</f>
        <v>138749.04</v>
      </c>
      <c r="H773" s="60">
        <f ca="1">Tabla1[[#This Row],[Valor Realizado 2019
]]*RANDBETWEEN(70,105)/100</f>
        <v>108224.25120000001</v>
      </c>
    </row>
    <row r="774" spans="2:8" ht="15" customHeight="1" x14ac:dyDescent="0.2">
      <c r="B774" s="49" t="s">
        <v>38</v>
      </c>
      <c r="C774" s="50" t="s">
        <v>72</v>
      </c>
      <c r="D774" s="50" t="s">
        <v>58</v>
      </c>
      <c r="E774" s="50" t="s">
        <v>104</v>
      </c>
      <c r="F774" s="60">
        <f t="shared" ca="1" si="12"/>
        <v>258676</v>
      </c>
      <c r="G774" s="60">
        <f ca="1">Tabla1[[#This Row],[Valor Proyectado 2019]]*RANDBETWEEN(75,115)/100</f>
        <v>209527.56</v>
      </c>
      <c r="H774" s="60">
        <f ca="1">Tabla1[[#This Row],[Valor Realizado 2019
]]*RANDBETWEEN(70,105)/100</f>
        <v>194860.63079999998</v>
      </c>
    </row>
    <row r="775" spans="2:8" ht="15" customHeight="1" x14ac:dyDescent="0.2">
      <c r="B775" s="49" t="s">
        <v>38</v>
      </c>
      <c r="C775" s="50" t="s">
        <v>73</v>
      </c>
      <c r="D775" s="50" t="s">
        <v>59</v>
      </c>
      <c r="E775" s="50" t="s">
        <v>105</v>
      </c>
      <c r="F775" s="60">
        <f t="shared" ca="1" si="12"/>
        <v>124515</v>
      </c>
      <c r="G775" s="60">
        <f ca="1">Tabla1[[#This Row],[Valor Proyectado 2019]]*RANDBETWEEN(75,115)/100</f>
        <v>140701.95000000001</v>
      </c>
      <c r="H775" s="60">
        <f ca="1">Tabla1[[#This Row],[Valor Realizado 2019
]]*RANDBETWEEN(70,105)/100</f>
        <v>102712.42350000002</v>
      </c>
    </row>
    <row r="776" spans="2:8" ht="15" customHeight="1" x14ac:dyDescent="0.2">
      <c r="B776" s="49" t="s">
        <v>38</v>
      </c>
      <c r="C776" s="50" t="s">
        <v>74</v>
      </c>
      <c r="D776" s="50" t="s">
        <v>56</v>
      </c>
      <c r="E776" s="50" t="s">
        <v>106</v>
      </c>
      <c r="F776" s="60">
        <f t="shared" ca="1" si="12"/>
        <v>181308</v>
      </c>
      <c r="G776" s="60">
        <f ca="1">Tabla1[[#This Row],[Valor Proyectado 2019]]*RANDBETWEEN(75,115)/100</f>
        <v>159551.04000000001</v>
      </c>
      <c r="H776" s="60">
        <f ca="1">Tabla1[[#This Row],[Valor Realizado 2019
]]*RANDBETWEEN(70,105)/100</f>
        <v>124449.81120000001</v>
      </c>
    </row>
    <row r="777" spans="2:8" ht="15" customHeight="1" x14ac:dyDescent="0.2">
      <c r="B777" s="49" t="s">
        <v>38</v>
      </c>
      <c r="C777" s="50" t="s">
        <v>75</v>
      </c>
      <c r="D777" s="50" t="s">
        <v>57</v>
      </c>
      <c r="E777" s="50" t="s">
        <v>107</v>
      </c>
      <c r="F777" s="60">
        <f t="shared" ca="1" si="12"/>
        <v>229139</v>
      </c>
      <c r="G777" s="60">
        <f ca="1">Tabla1[[#This Row],[Valor Proyectado 2019]]*RANDBETWEEN(75,115)/100</f>
        <v>231430.39</v>
      </c>
      <c r="H777" s="60">
        <f ca="1">Tabla1[[#This Row],[Valor Realizado 2019
]]*RANDBETWEEN(70,105)/100</f>
        <v>175887.09640000001</v>
      </c>
    </row>
    <row r="778" spans="2:8" ht="15" customHeight="1" x14ac:dyDescent="0.2">
      <c r="B778" s="49" t="s">
        <v>38</v>
      </c>
      <c r="C778" s="50" t="s">
        <v>76</v>
      </c>
      <c r="D778" s="50" t="s">
        <v>58</v>
      </c>
      <c r="E778" s="50" t="s">
        <v>108</v>
      </c>
      <c r="F778" s="60">
        <f t="shared" ca="1" si="12"/>
        <v>217895</v>
      </c>
      <c r="G778" s="60">
        <f ca="1">Tabla1[[#This Row],[Valor Proyectado 2019]]*RANDBETWEEN(75,115)/100</f>
        <v>241863.45</v>
      </c>
      <c r="H778" s="60">
        <f ca="1">Tabla1[[#This Row],[Valor Realizado 2019
]]*RANDBETWEEN(70,105)/100</f>
        <v>183816.22199999998</v>
      </c>
    </row>
    <row r="779" spans="2:8" ht="15" customHeight="1" x14ac:dyDescent="0.2">
      <c r="B779" s="49" t="s">
        <v>38</v>
      </c>
      <c r="C779" s="50" t="s">
        <v>77</v>
      </c>
      <c r="D779" s="50" t="s">
        <v>59</v>
      </c>
      <c r="E779" s="50" t="s">
        <v>84</v>
      </c>
      <c r="F779" s="60">
        <f t="shared" ca="1" si="12"/>
        <v>174514</v>
      </c>
      <c r="G779" s="60">
        <f ca="1">Tabla1[[#This Row],[Valor Proyectado 2019]]*RANDBETWEEN(75,115)/100</f>
        <v>157062.6</v>
      </c>
      <c r="H779" s="60">
        <f ca="1">Tabla1[[#This Row],[Valor Realizado 2019
]]*RANDBETWEEN(70,105)/100</f>
        <v>135073.83600000001</v>
      </c>
    </row>
    <row r="780" spans="2:8" ht="15" customHeight="1" x14ac:dyDescent="0.2">
      <c r="B780" s="49" t="s">
        <v>38</v>
      </c>
      <c r="C780" s="50" t="s">
        <v>78</v>
      </c>
      <c r="D780" s="50" t="s">
        <v>56</v>
      </c>
      <c r="E780" s="50" t="s">
        <v>85</v>
      </c>
      <c r="F780" s="60">
        <f t="shared" ca="1" si="12"/>
        <v>286225</v>
      </c>
      <c r="G780" s="60">
        <f ca="1">Tabla1[[#This Row],[Valor Proyectado 2019]]*RANDBETWEEN(75,115)/100</f>
        <v>249015.75</v>
      </c>
      <c r="H780" s="60">
        <f ca="1">Tabla1[[#This Row],[Valor Realizado 2019
]]*RANDBETWEEN(70,105)/100</f>
        <v>174311.02499999999</v>
      </c>
    </row>
    <row r="781" spans="2:8" ht="15" customHeight="1" x14ac:dyDescent="0.2">
      <c r="B781" s="49" t="s">
        <v>38</v>
      </c>
      <c r="C781" s="50" t="s">
        <v>79</v>
      </c>
      <c r="D781" s="50" t="s">
        <v>57</v>
      </c>
      <c r="E781" s="50" t="s">
        <v>86</v>
      </c>
      <c r="F781" s="60">
        <f t="shared" ca="1" si="12"/>
        <v>237269</v>
      </c>
      <c r="G781" s="60">
        <f ca="1">Tabla1[[#This Row],[Valor Proyectado 2019]]*RANDBETWEEN(75,115)/100</f>
        <v>177951.75</v>
      </c>
      <c r="H781" s="60">
        <f ca="1">Tabla1[[#This Row],[Valor Realizado 2019
]]*RANDBETWEEN(70,105)/100</f>
        <v>170833.68</v>
      </c>
    </row>
    <row r="782" spans="2:8" ht="15" customHeight="1" x14ac:dyDescent="0.2">
      <c r="B782" s="49" t="s">
        <v>38</v>
      </c>
      <c r="C782" s="50" t="s">
        <v>80</v>
      </c>
      <c r="D782" s="50" t="s">
        <v>58</v>
      </c>
      <c r="E782" s="50" t="s">
        <v>87</v>
      </c>
      <c r="F782" s="60">
        <f t="shared" ca="1" si="12"/>
        <v>218290</v>
      </c>
      <c r="G782" s="60">
        <f ca="1">Tabla1[[#This Row],[Valor Proyectado 2019]]*RANDBETWEEN(75,115)/100</f>
        <v>196461</v>
      </c>
      <c r="H782" s="60">
        <f ca="1">Tabla1[[#This Row],[Valor Realizado 2019
]]*RANDBETWEEN(70,105)/100</f>
        <v>202354.83</v>
      </c>
    </row>
    <row r="783" spans="2:8" ht="15" customHeight="1" x14ac:dyDescent="0.2">
      <c r="B783" s="49" t="s">
        <v>38</v>
      </c>
      <c r="C783" s="50" t="s">
        <v>81</v>
      </c>
      <c r="D783" s="50" t="s">
        <v>59</v>
      </c>
      <c r="E783" s="50" t="s">
        <v>88</v>
      </c>
      <c r="F783" s="60">
        <f t="shared" ca="1" si="12"/>
        <v>208917</v>
      </c>
      <c r="G783" s="60">
        <f ca="1">Tabla1[[#This Row],[Valor Proyectado 2019]]*RANDBETWEEN(75,115)/100</f>
        <v>156687.75</v>
      </c>
      <c r="H783" s="60">
        <f ca="1">Tabla1[[#This Row],[Valor Realizado 2019
]]*RANDBETWEEN(70,105)/100</f>
        <v>114382.0575</v>
      </c>
    </row>
    <row r="784" spans="2:8" ht="15" customHeight="1" x14ac:dyDescent="0.2">
      <c r="B784" s="49" t="s">
        <v>39</v>
      </c>
      <c r="C784" s="50" t="s">
        <v>62</v>
      </c>
      <c r="D784" s="50" t="s">
        <v>56</v>
      </c>
      <c r="E784" s="50" t="s">
        <v>89</v>
      </c>
      <c r="F784" s="60">
        <f t="shared" ca="1" si="12"/>
        <v>229086</v>
      </c>
      <c r="G784" s="60">
        <f ca="1">Tabla1[[#This Row],[Valor Proyectado 2019]]*RANDBETWEEN(75,115)/100</f>
        <v>208468.26</v>
      </c>
      <c r="H784" s="60">
        <f ca="1">Tabla1[[#This Row],[Valor Realizado 2019
]]*RANDBETWEEN(70,105)/100</f>
        <v>198044.84699999998</v>
      </c>
    </row>
    <row r="785" spans="2:8" ht="15" customHeight="1" x14ac:dyDescent="0.2">
      <c r="B785" s="49" t="s">
        <v>39</v>
      </c>
      <c r="C785" s="50" t="s">
        <v>63</v>
      </c>
      <c r="D785" s="50" t="s">
        <v>57</v>
      </c>
      <c r="E785" s="50" t="s">
        <v>90</v>
      </c>
      <c r="F785" s="60">
        <f t="shared" ca="1" si="12"/>
        <v>140192</v>
      </c>
      <c r="G785" s="60">
        <f ca="1">Tabla1[[#This Row],[Valor Proyectado 2019]]*RANDBETWEEN(75,115)/100</f>
        <v>110751.67999999999</v>
      </c>
      <c r="H785" s="60">
        <f ca="1">Tabla1[[#This Row],[Valor Realizado 2019
]]*RANDBETWEEN(70,105)/100</f>
        <v>106321.61279999999</v>
      </c>
    </row>
    <row r="786" spans="2:8" ht="15" customHeight="1" x14ac:dyDescent="0.2">
      <c r="B786" s="49" t="s">
        <v>39</v>
      </c>
      <c r="C786" s="50" t="s">
        <v>64</v>
      </c>
      <c r="D786" s="50" t="s">
        <v>58</v>
      </c>
      <c r="E786" s="50" t="s">
        <v>91</v>
      </c>
      <c r="F786" s="60">
        <f t="shared" ca="1" si="12"/>
        <v>190510</v>
      </c>
      <c r="G786" s="60">
        <f ca="1">Tabla1[[#This Row],[Valor Proyectado 2019]]*RANDBETWEEN(75,115)/100</f>
        <v>169553.9</v>
      </c>
      <c r="H786" s="60">
        <f ca="1">Tabla1[[#This Row],[Valor Realizado 2019
]]*RANDBETWEEN(70,105)/100</f>
        <v>118687.73</v>
      </c>
    </row>
    <row r="787" spans="2:8" ht="15" customHeight="1" x14ac:dyDescent="0.2">
      <c r="B787" s="49" t="s">
        <v>39</v>
      </c>
      <c r="C787" s="50" t="s">
        <v>65</v>
      </c>
      <c r="D787" s="50" t="s">
        <v>59</v>
      </c>
      <c r="E787" s="50" t="s">
        <v>92</v>
      </c>
      <c r="F787" s="60">
        <f t="shared" ca="1" si="12"/>
        <v>153988</v>
      </c>
      <c r="G787" s="60">
        <f ca="1">Tabla1[[#This Row],[Valor Proyectado 2019]]*RANDBETWEEN(75,115)/100</f>
        <v>137049.32</v>
      </c>
      <c r="H787" s="60">
        <f ca="1">Tabla1[[#This Row],[Valor Realizado 2019
]]*RANDBETWEEN(70,105)/100</f>
        <v>132937.84040000002</v>
      </c>
    </row>
    <row r="788" spans="2:8" ht="15" customHeight="1" x14ac:dyDescent="0.2">
      <c r="B788" s="49" t="s">
        <v>39</v>
      </c>
      <c r="C788" s="50" t="s">
        <v>66</v>
      </c>
      <c r="D788" s="50" t="s">
        <v>56</v>
      </c>
      <c r="E788" s="50" t="s">
        <v>93</v>
      </c>
      <c r="F788" s="60">
        <f t="shared" ca="1" si="12"/>
        <v>274819</v>
      </c>
      <c r="G788" s="60">
        <f ca="1">Tabla1[[#This Row],[Valor Proyectado 2019]]*RANDBETWEEN(75,115)/100</f>
        <v>208862.44</v>
      </c>
      <c r="H788" s="60">
        <f ca="1">Tabla1[[#This Row],[Valor Realizado 2019
]]*RANDBETWEEN(70,105)/100</f>
        <v>219305.56200000001</v>
      </c>
    </row>
    <row r="789" spans="2:8" ht="15" customHeight="1" x14ac:dyDescent="0.2">
      <c r="B789" s="49" t="s">
        <v>39</v>
      </c>
      <c r="C789" s="50" t="s">
        <v>67</v>
      </c>
      <c r="D789" s="50" t="s">
        <v>57</v>
      </c>
      <c r="E789" s="50" t="s">
        <v>94</v>
      </c>
      <c r="F789" s="60">
        <f t="shared" ca="1" si="12"/>
        <v>166245</v>
      </c>
      <c r="G789" s="60">
        <f ca="1">Tabla1[[#This Row],[Valor Proyectado 2019]]*RANDBETWEEN(75,115)/100</f>
        <v>131333.54999999999</v>
      </c>
      <c r="H789" s="60">
        <f ca="1">Tabla1[[#This Row],[Valor Realizado 2019
]]*RANDBETWEEN(70,105)/100</f>
        <v>131333.54999999999</v>
      </c>
    </row>
    <row r="790" spans="2:8" ht="15" customHeight="1" x14ac:dyDescent="0.2">
      <c r="B790" s="49" t="s">
        <v>39</v>
      </c>
      <c r="C790" s="50" t="s">
        <v>68</v>
      </c>
      <c r="D790" s="50" t="s">
        <v>58</v>
      </c>
      <c r="E790" s="50" t="s">
        <v>95</v>
      </c>
      <c r="F790" s="60">
        <f t="shared" ca="1" si="12"/>
        <v>117883</v>
      </c>
      <c r="G790" s="60">
        <f ca="1">Tabla1[[#This Row],[Valor Proyectado 2019]]*RANDBETWEEN(75,115)/100</f>
        <v>124955.98</v>
      </c>
      <c r="H790" s="60">
        <f ca="1">Tabla1[[#This Row],[Valor Realizado 2019
]]*RANDBETWEEN(70,105)/100</f>
        <v>94966.544800000003</v>
      </c>
    </row>
    <row r="791" spans="2:8" ht="15" customHeight="1" x14ac:dyDescent="0.2">
      <c r="B791" s="49" t="s">
        <v>39</v>
      </c>
      <c r="C791" s="50" t="s">
        <v>69</v>
      </c>
      <c r="D791" s="50" t="s">
        <v>59</v>
      </c>
      <c r="E791" s="50" t="s">
        <v>96</v>
      </c>
      <c r="F791" s="60">
        <f t="shared" ca="1" si="12"/>
        <v>127758</v>
      </c>
      <c r="G791" s="60">
        <f ca="1">Tabla1[[#This Row],[Valor Proyectado 2019]]*RANDBETWEEN(75,115)/100</f>
        <v>102206.39999999999</v>
      </c>
      <c r="H791" s="60">
        <f ca="1">Tabla1[[#This Row],[Valor Realizado 2019
]]*RANDBETWEEN(70,105)/100</f>
        <v>91985.76</v>
      </c>
    </row>
    <row r="792" spans="2:8" ht="15" customHeight="1" x14ac:dyDescent="0.2">
      <c r="B792" s="49" t="s">
        <v>39</v>
      </c>
      <c r="C792" s="50" t="s">
        <v>70</v>
      </c>
      <c r="D792" s="50" t="s">
        <v>56</v>
      </c>
      <c r="E792" s="50" t="s">
        <v>97</v>
      </c>
      <c r="F792" s="60">
        <f t="shared" ca="1" si="12"/>
        <v>145052</v>
      </c>
      <c r="G792" s="60">
        <f ca="1">Tabla1[[#This Row],[Valor Proyectado 2019]]*RANDBETWEEN(75,115)/100</f>
        <v>150854.07999999999</v>
      </c>
      <c r="H792" s="60">
        <f ca="1">Tabla1[[#This Row],[Valor Realizado 2019
]]*RANDBETWEEN(70,105)/100</f>
        <v>147836.99839999998</v>
      </c>
    </row>
    <row r="793" spans="2:8" ht="15" customHeight="1" x14ac:dyDescent="0.2">
      <c r="B793" s="49" t="s">
        <v>39</v>
      </c>
      <c r="C793" s="50" t="s">
        <v>71</v>
      </c>
      <c r="D793" s="50" t="s">
        <v>57</v>
      </c>
      <c r="E793" s="50" t="s">
        <v>98</v>
      </c>
      <c r="F793" s="60">
        <f t="shared" ca="1" si="12"/>
        <v>144863</v>
      </c>
      <c r="G793" s="60">
        <f ca="1">Tabla1[[#This Row],[Valor Proyectado 2019]]*RANDBETWEEN(75,115)/100</f>
        <v>131825.32999999999</v>
      </c>
      <c r="H793" s="60">
        <f ca="1">Tabla1[[#This Row],[Valor Realizado 2019
]]*RANDBETWEEN(70,105)/100</f>
        <v>104142.01069999998</v>
      </c>
    </row>
    <row r="794" spans="2:8" ht="15" customHeight="1" x14ac:dyDescent="0.2">
      <c r="B794" s="49" t="s">
        <v>39</v>
      </c>
      <c r="C794" s="50" t="s">
        <v>72</v>
      </c>
      <c r="D794" s="50" t="s">
        <v>58</v>
      </c>
      <c r="E794" s="50" t="s">
        <v>99</v>
      </c>
      <c r="F794" s="60">
        <f t="shared" ca="1" si="12"/>
        <v>108480</v>
      </c>
      <c r="G794" s="60">
        <f ca="1">Tabla1[[#This Row],[Valor Proyectado 2019]]*RANDBETWEEN(75,115)/100</f>
        <v>90038.399999999994</v>
      </c>
      <c r="H794" s="60">
        <f ca="1">Tabla1[[#This Row],[Valor Realizado 2019
]]*RANDBETWEEN(70,105)/100</f>
        <v>83735.712</v>
      </c>
    </row>
    <row r="795" spans="2:8" ht="15" customHeight="1" x14ac:dyDescent="0.2">
      <c r="B795" s="49" t="s">
        <v>39</v>
      </c>
      <c r="C795" s="50" t="s">
        <v>73</v>
      </c>
      <c r="D795" s="50" t="s">
        <v>59</v>
      </c>
      <c r="E795" s="50" t="s">
        <v>100</v>
      </c>
      <c r="F795" s="60">
        <f t="shared" ca="1" si="12"/>
        <v>135568</v>
      </c>
      <c r="G795" s="60">
        <f ca="1">Tabla1[[#This Row],[Valor Proyectado 2019]]*RANDBETWEEN(75,115)/100</f>
        <v>122011.2</v>
      </c>
      <c r="H795" s="60">
        <f ca="1">Tabla1[[#This Row],[Valor Realizado 2019
]]*RANDBETWEEN(70,105)/100</f>
        <v>109810.08</v>
      </c>
    </row>
    <row r="796" spans="2:8" ht="15" customHeight="1" x14ac:dyDescent="0.2">
      <c r="B796" s="49" t="s">
        <v>39</v>
      </c>
      <c r="C796" s="50" t="s">
        <v>74</v>
      </c>
      <c r="D796" s="50" t="s">
        <v>56</v>
      </c>
      <c r="E796" s="50" t="s">
        <v>101</v>
      </c>
      <c r="F796" s="60">
        <f t="shared" ca="1" si="12"/>
        <v>294705</v>
      </c>
      <c r="G796" s="60">
        <f ca="1">Tabla1[[#This Row],[Valor Proyectado 2019]]*RANDBETWEEN(75,115)/100</f>
        <v>229869.9</v>
      </c>
      <c r="H796" s="60">
        <f ca="1">Tabla1[[#This Row],[Valor Realizado 2019
]]*RANDBETWEEN(70,105)/100</f>
        <v>188493.318</v>
      </c>
    </row>
    <row r="797" spans="2:8" ht="15" customHeight="1" x14ac:dyDescent="0.2">
      <c r="B797" s="49" t="s">
        <v>39</v>
      </c>
      <c r="C797" s="50" t="s">
        <v>75</v>
      </c>
      <c r="D797" s="50" t="s">
        <v>57</v>
      </c>
      <c r="E797" s="50" t="s">
        <v>102</v>
      </c>
      <c r="F797" s="60">
        <f t="shared" ca="1" si="12"/>
        <v>270286</v>
      </c>
      <c r="G797" s="60">
        <f ca="1">Tabla1[[#This Row],[Valor Proyectado 2019]]*RANDBETWEEN(75,115)/100</f>
        <v>286503.15999999997</v>
      </c>
      <c r="H797" s="60">
        <f ca="1">Tabla1[[#This Row],[Valor Realizado 2019
]]*RANDBETWEEN(70,105)/100</f>
        <v>232067.55959999998</v>
      </c>
    </row>
    <row r="798" spans="2:8" ht="15" customHeight="1" x14ac:dyDescent="0.2">
      <c r="B798" s="49" t="s">
        <v>39</v>
      </c>
      <c r="C798" s="50" t="s">
        <v>76</v>
      </c>
      <c r="D798" s="50" t="s">
        <v>58</v>
      </c>
      <c r="E798" s="50" t="s">
        <v>103</v>
      </c>
      <c r="F798" s="60">
        <f t="shared" ca="1" si="12"/>
        <v>200149</v>
      </c>
      <c r="G798" s="60">
        <f ca="1">Tabla1[[#This Row],[Valor Proyectado 2019]]*RANDBETWEEN(75,115)/100</f>
        <v>150111.75</v>
      </c>
      <c r="H798" s="60">
        <f ca="1">Tabla1[[#This Row],[Valor Realizado 2019
]]*RANDBETWEEN(70,105)/100</f>
        <v>120089.4</v>
      </c>
    </row>
    <row r="799" spans="2:8" ht="15" customHeight="1" x14ac:dyDescent="0.2">
      <c r="B799" s="49" t="s">
        <v>39</v>
      </c>
      <c r="C799" s="50" t="s">
        <v>77</v>
      </c>
      <c r="D799" s="50" t="s">
        <v>59</v>
      </c>
      <c r="E799" s="50" t="s">
        <v>104</v>
      </c>
      <c r="F799" s="60">
        <f t="shared" ca="1" si="12"/>
        <v>245732</v>
      </c>
      <c r="G799" s="60">
        <f ca="1">Tabla1[[#This Row],[Valor Proyectado 2019]]*RANDBETWEEN(75,115)/100</f>
        <v>270305.2</v>
      </c>
      <c r="H799" s="60">
        <f ca="1">Tabla1[[#This Row],[Valor Realizado 2019
]]*RANDBETWEEN(70,105)/100</f>
        <v>224353.31600000002</v>
      </c>
    </row>
    <row r="800" spans="2:8" ht="15" customHeight="1" x14ac:dyDescent="0.2">
      <c r="B800" s="49" t="s">
        <v>39</v>
      </c>
      <c r="C800" s="50" t="s">
        <v>78</v>
      </c>
      <c r="D800" s="50" t="s">
        <v>56</v>
      </c>
      <c r="E800" s="50" t="s">
        <v>105</v>
      </c>
      <c r="F800" s="60">
        <f t="shared" ca="1" si="12"/>
        <v>261394</v>
      </c>
      <c r="G800" s="60">
        <f ca="1">Tabla1[[#This Row],[Valor Proyectado 2019]]*RANDBETWEEN(75,115)/100</f>
        <v>258780.06</v>
      </c>
      <c r="H800" s="60">
        <f ca="1">Tabla1[[#This Row],[Valor Realizado 2019
]]*RANDBETWEEN(70,105)/100</f>
        <v>219963.05100000001</v>
      </c>
    </row>
    <row r="801" spans="2:8" ht="15" customHeight="1" x14ac:dyDescent="0.2">
      <c r="B801" s="49" t="s">
        <v>39</v>
      </c>
      <c r="C801" s="50" t="s">
        <v>79</v>
      </c>
      <c r="D801" s="50" t="s">
        <v>57</v>
      </c>
      <c r="E801" s="50" t="s">
        <v>106</v>
      </c>
      <c r="F801" s="60">
        <f t="shared" ca="1" si="12"/>
        <v>108802</v>
      </c>
      <c r="G801" s="60">
        <f ca="1">Tabla1[[#This Row],[Valor Proyectado 2019]]*RANDBETWEEN(75,115)/100</f>
        <v>121858.24000000001</v>
      </c>
      <c r="H801" s="60">
        <f ca="1">Tabla1[[#This Row],[Valor Realizado 2019
]]*RANDBETWEEN(70,105)/100</f>
        <v>113328.16320000001</v>
      </c>
    </row>
    <row r="802" spans="2:8" ht="15" customHeight="1" x14ac:dyDescent="0.2">
      <c r="B802" s="49" t="s">
        <v>40</v>
      </c>
      <c r="C802" s="50" t="s">
        <v>80</v>
      </c>
      <c r="D802" s="50" t="s">
        <v>58</v>
      </c>
      <c r="E802" s="50" t="s">
        <v>107</v>
      </c>
      <c r="F802" s="60">
        <f t="shared" ca="1" si="12"/>
        <v>204251</v>
      </c>
      <c r="G802" s="60">
        <f ca="1">Tabla1[[#This Row],[Valor Proyectado 2019]]*RANDBETWEEN(75,115)/100</f>
        <v>216506.06</v>
      </c>
      <c r="H802" s="60">
        <f ca="1">Tabla1[[#This Row],[Valor Realizado 2019
]]*RANDBETWEEN(70,105)/100</f>
        <v>190525.3328</v>
      </c>
    </row>
    <row r="803" spans="2:8" ht="15" customHeight="1" x14ac:dyDescent="0.2">
      <c r="B803" s="49" t="s">
        <v>40</v>
      </c>
      <c r="C803" s="50" t="s">
        <v>81</v>
      </c>
      <c r="D803" s="50" t="s">
        <v>59</v>
      </c>
      <c r="E803" s="50" t="s">
        <v>108</v>
      </c>
      <c r="F803" s="60">
        <f t="shared" ca="1" si="12"/>
        <v>298345</v>
      </c>
      <c r="G803" s="60">
        <f ca="1">Tabla1[[#This Row],[Valor Proyectado 2019]]*RANDBETWEEN(75,115)/100</f>
        <v>301328.45</v>
      </c>
      <c r="H803" s="60">
        <f ca="1">Tabla1[[#This Row],[Valor Realizado 2019
]]*RANDBETWEEN(70,105)/100</f>
        <v>250102.61350000001</v>
      </c>
    </row>
    <row r="804" spans="2:8" ht="15" customHeight="1" x14ac:dyDescent="0.2">
      <c r="B804" s="49" t="s">
        <v>40</v>
      </c>
      <c r="C804" s="50" t="s">
        <v>62</v>
      </c>
      <c r="D804" s="50" t="s">
        <v>56</v>
      </c>
      <c r="E804" s="50" t="s">
        <v>84</v>
      </c>
      <c r="F804" s="60">
        <f t="shared" ca="1" si="12"/>
        <v>274996</v>
      </c>
      <c r="G804" s="60">
        <f ca="1">Tabla1[[#This Row],[Valor Proyectado 2019]]*RANDBETWEEN(75,115)/100</f>
        <v>296995.68</v>
      </c>
      <c r="H804" s="60">
        <f ca="1">Tabla1[[#This Row],[Valor Realizado 2019
]]*RANDBETWEEN(70,105)/100</f>
        <v>228686.67359999998</v>
      </c>
    </row>
    <row r="805" spans="2:8" ht="15" customHeight="1" x14ac:dyDescent="0.2">
      <c r="B805" s="49" t="s">
        <v>40</v>
      </c>
      <c r="C805" s="50" t="s">
        <v>63</v>
      </c>
      <c r="D805" s="50" t="s">
        <v>57</v>
      </c>
      <c r="E805" s="50" t="s">
        <v>85</v>
      </c>
      <c r="F805" s="60">
        <f t="shared" ca="1" si="12"/>
        <v>270539</v>
      </c>
      <c r="G805" s="60">
        <f ca="1">Tabla1[[#This Row],[Valor Proyectado 2019]]*RANDBETWEEN(75,115)/100</f>
        <v>243485.1</v>
      </c>
      <c r="H805" s="60">
        <f ca="1">Tabla1[[#This Row],[Valor Realizado 2019
]]*RANDBETWEEN(70,105)/100</f>
        <v>204527.48400000003</v>
      </c>
    </row>
    <row r="806" spans="2:8" ht="15" customHeight="1" x14ac:dyDescent="0.2">
      <c r="B806" s="49" t="s">
        <v>40</v>
      </c>
      <c r="C806" s="50" t="s">
        <v>64</v>
      </c>
      <c r="D806" s="50" t="s">
        <v>58</v>
      </c>
      <c r="E806" s="50" t="s">
        <v>86</v>
      </c>
      <c r="F806" s="60">
        <f t="shared" ca="1" si="12"/>
        <v>227703</v>
      </c>
      <c r="G806" s="60">
        <f ca="1">Tabla1[[#This Row],[Valor Proyectado 2019]]*RANDBETWEEN(75,115)/100</f>
        <v>218594.88</v>
      </c>
      <c r="H806" s="60">
        <f ca="1">Tabla1[[#This Row],[Valor Realizado 2019
]]*RANDBETWEEN(70,105)/100</f>
        <v>166132.10880000002</v>
      </c>
    </row>
    <row r="807" spans="2:8" ht="15" customHeight="1" x14ac:dyDescent="0.2">
      <c r="B807" s="49" t="s">
        <v>40</v>
      </c>
      <c r="C807" s="50" t="s">
        <v>65</v>
      </c>
      <c r="D807" s="50" t="s">
        <v>59</v>
      </c>
      <c r="E807" s="50" t="s">
        <v>87</v>
      </c>
      <c r="F807" s="60">
        <f t="shared" ca="1" si="12"/>
        <v>140747</v>
      </c>
      <c r="G807" s="60">
        <f ca="1">Tabla1[[#This Row],[Valor Proyectado 2019]]*RANDBETWEEN(75,115)/100</f>
        <v>156229.17000000001</v>
      </c>
      <c r="H807" s="60">
        <f ca="1">Tabla1[[#This Row],[Valor Realizado 2019
]]*RANDBETWEEN(70,105)/100</f>
        <v>146855.4198</v>
      </c>
    </row>
    <row r="808" spans="2:8" ht="15" customHeight="1" x14ac:dyDescent="0.2">
      <c r="B808" s="49" t="s">
        <v>40</v>
      </c>
      <c r="C808" s="50" t="s">
        <v>66</v>
      </c>
      <c r="D808" s="50" t="s">
        <v>56</v>
      </c>
      <c r="E808" s="50" t="s">
        <v>88</v>
      </c>
      <c r="F808" s="60">
        <f t="shared" ca="1" si="12"/>
        <v>202310</v>
      </c>
      <c r="G808" s="60">
        <f ca="1">Tabla1[[#This Row],[Valor Proyectado 2019]]*RANDBETWEEN(75,115)/100</f>
        <v>151732.5</v>
      </c>
      <c r="H808" s="60">
        <f ca="1">Tabla1[[#This Row],[Valor Realizado 2019
]]*RANDBETWEEN(70,105)/100</f>
        <v>139593.9</v>
      </c>
    </row>
    <row r="809" spans="2:8" ht="15" customHeight="1" x14ac:dyDescent="0.2">
      <c r="B809" s="49" t="s">
        <v>40</v>
      </c>
      <c r="C809" s="50" t="s">
        <v>67</v>
      </c>
      <c r="D809" s="50" t="s">
        <v>57</v>
      </c>
      <c r="E809" s="50" t="s">
        <v>89</v>
      </c>
      <c r="F809" s="60">
        <f t="shared" ca="1" si="12"/>
        <v>173445</v>
      </c>
      <c r="G809" s="60">
        <f ca="1">Tabla1[[#This Row],[Valor Proyectado 2019]]*RANDBETWEEN(75,115)/100</f>
        <v>150897.15</v>
      </c>
      <c r="H809" s="60">
        <f ca="1">Tabla1[[#This Row],[Valor Realizado 2019
]]*RANDBETWEEN(70,105)/100</f>
        <v>105628.005</v>
      </c>
    </row>
    <row r="810" spans="2:8" ht="15" customHeight="1" x14ac:dyDescent="0.2">
      <c r="B810" s="49" t="s">
        <v>40</v>
      </c>
      <c r="C810" s="50" t="s">
        <v>68</v>
      </c>
      <c r="D810" s="50" t="s">
        <v>58</v>
      </c>
      <c r="E810" s="50" t="s">
        <v>90</v>
      </c>
      <c r="F810" s="60">
        <f t="shared" ca="1" si="12"/>
        <v>136286</v>
      </c>
      <c r="G810" s="60">
        <f ca="1">Tabla1[[#This Row],[Valor Proyectado 2019]]*RANDBETWEEN(75,115)/100</f>
        <v>136286</v>
      </c>
      <c r="H810" s="60">
        <f ca="1">Tabla1[[#This Row],[Valor Realizado 2019
]]*RANDBETWEEN(70,105)/100</f>
        <v>139011.72</v>
      </c>
    </row>
    <row r="811" spans="2:8" ht="15" customHeight="1" x14ac:dyDescent="0.2">
      <c r="B811" s="49" t="s">
        <v>40</v>
      </c>
      <c r="C811" s="50" t="s">
        <v>69</v>
      </c>
      <c r="D811" s="50" t="s">
        <v>59</v>
      </c>
      <c r="E811" s="50" t="s">
        <v>91</v>
      </c>
      <c r="F811" s="60">
        <f t="shared" ca="1" si="12"/>
        <v>267357</v>
      </c>
      <c r="G811" s="60">
        <f ca="1">Tabla1[[#This Row],[Valor Proyectado 2019]]*RANDBETWEEN(75,115)/100</f>
        <v>280724.84999999998</v>
      </c>
      <c r="H811" s="60">
        <f ca="1">Tabla1[[#This Row],[Valor Realizado 2019
]]*RANDBETWEEN(70,105)/100</f>
        <v>196507.39499999999</v>
      </c>
    </row>
    <row r="812" spans="2:8" ht="15" customHeight="1" x14ac:dyDescent="0.2">
      <c r="B812" s="49" t="s">
        <v>40</v>
      </c>
      <c r="C812" s="50" t="s">
        <v>70</v>
      </c>
      <c r="D812" s="50" t="s">
        <v>56</v>
      </c>
      <c r="E812" s="50" t="s">
        <v>92</v>
      </c>
      <c r="F812" s="60">
        <f t="shared" ca="1" si="12"/>
        <v>172473</v>
      </c>
      <c r="G812" s="60">
        <f ca="1">Tabla1[[#This Row],[Valor Proyectado 2019]]*RANDBETWEEN(75,115)/100</f>
        <v>184546.11</v>
      </c>
      <c r="H812" s="60">
        <f ca="1">Tabla1[[#This Row],[Valor Realizado 2019
]]*RANDBETWEEN(70,105)/100</f>
        <v>136564.12139999997</v>
      </c>
    </row>
    <row r="813" spans="2:8" ht="15" customHeight="1" x14ac:dyDescent="0.2">
      <c r="B813" s="49" t="s">
        <v>40</v>
      </c>
      <c r="C813" s="50" t="s">
        <v>71</v>
      </c>
      <c r="D813" s="50" t="s">
        <v>57</v>
      </c>
      <c r="E813" s="50" t="s">
        <v>93</v>
      </c>
      <c r="F813" s="60">
        <f t="shared" ca="1" si="12"/>
        <v>182095</v>
      </c>
      <c r="G813" s="60">
        <f ca="1">Tabla1[[#This Row],[Valor Proyectado 2019]]*RANDBETWEEN(75,115)/100</f>
        <v>142034.1</v>
      </c>
      <c r="H813" s="60">
        <f ca="1">Tabla1[[#This Row],[Valor Realizado 2019
]]*RANDBETWEEN(70,105)/100</f>
        <v>132091.71300000002</v>
      </c>
    </row>
    <row r="814" spans="2:8" ht="15" customHeight="1" x14ac:dyDescent="0.2">
      <c r="B814" s="49" t="s">
        <v>40</v>
      </c>
      <c r="C814" s="50" t="s">
        <v>72</v>
      </c>
      <c r="D814" s="50" t="s">
        <v>58</v>
      </c>
      <c r="E814" s="50" t="s">
        <v>94</v>
      </c>
      <c r="F814" s="60">
        <f t="shared" ca="1" si="12"/>
        <v>175514</v>
      </c>
      <c r="G814" s="60">
        <f ca="1">Tabla1[[#This Row],[Valor Proyectado 2019]]*RANDBETWEEN(75,115)/100</f>
        <v>157962.6</v>
      </c>
      <c r="H814" s="60">
        <f ca="1">Tabla1[[#This Row],[Valor Realizado 2019
]]*RANDBETWEEN(70,105)/100</f>
        <v>131108.95800000001</v>
      </c>
    </row>
    <row r="815" spans="2:8" ht="15" customHeight="1" x14ac:dyDescent="0.2">
      <c r="B815" s="49" t="s">
        <v>40</v>
      </c>
      <c r="C815" s="50" t="s">
        <v>73</v>
      </c>
      <c r="D815" s="50" t="s">
        <v>59</v>
      </c>
      <c r="E815" s="50" t="s">
        <v>95</v>
      </c>
      <c r="F815" s="60">
        <f t="shared" ca="1" si="12"/>
        <v>151259</v>
      </c>
      <c r="G815" s="60">
        <f ca="1">Tabla1[[#This Row],[Valor Proyectado 2019]]*RANDBETWEEN(75,115)/100</f>
        <v>130082.74</v>
      </c>
      <c r="H815" s="60">
        <f ca="1">Tabla1[[#This Row],[Valor Realizado 2019
]]*RANDBETWEEN(70,105)/100</f>
        <v>124879.43040000001</v>
      </c>
    </row>
    <row r="816" spans="2:8" ht="15" customHeight="1" x14ac:dyDescent="0.2">
      <c r="B816" s="49" t="s">
        <v>40</v>
      </c>
      <c r="C816" s="50" t="s">
        <v>74</v>
      </c>
      <c r="D816" s="50" t="s">
        <v>56</v>
      </c>
      <c r="E816" s="50" t="s">
        <v>96</v>
      </c>
      <c r="F816" s="60">
        <f t="shared" ca="1" si="12"/>
        <v>140948</v>
      </c>
      <c r="G816" s="60">
        <f ca="1">Tabla1[[#This Row],[Valor Proyectado 2019]]*RANDBETWEEN(75,115)/100</f>
        <v>149404.88</v>
      </c>
      <c r="H816" s="60">
        <f ca="1">Tabla1[[#This Row],[Valor Realizado 2019
]]*RANDBETWEEN(70,105)/100</f>
        <v>106077.4648</v>
      </c>
    </row>
    <row r="817" spans="2:8" ht="15" customHeight="1" x14ac:dyDescent="0.2">
      <c r="B817" s="49" t="s">
        <v>40</v>
      </c>
      <c r="C817" s="50" t="s">
        <v>75</v>
      </c>
      <c r="D817" s="50" t="s">
        <v>57</v>
      </c>
      <c r="E817" s="50" t="s">
        <v>97</v>
      </c>
      <c r="F817" s="60">
        <f t="shared" ca="1" si="12"/>
        <v>288773</v>
      </c>
      <c r="G817" s="60">
        <f ca="1">Tabla1[[#This Row],[Valor Proyectado 2019]]*RANDBETWEEN(75,115)/100</f>
        <v>219467.48</v>
      </c>
      <c r="H817" s="60">
        <f ca="1">Tabla1[[#This Row],[Valor Realizado 2019
]]*RANDBETWEEN(70,105)/100</f>
        <v>223856.8296</v>
      </c>
    </row>
    <row r="818" spans="2:8" ht="15" customHeight="1" x14ac:dyDescent="0.2">
      <c r="B818" s="49" t="s">
        <v>40</v>
      </c>
      <c r="C818" s="50" t="s">
        <v>76</v>
      </c>
      <c r="D818" s="50" t="s">
        <v>58</v>
      </c>
      <c r="E818" s="50" t="s">
        <v>98</v>
      </c>
      <c r="F818" s="60">
        <f t="shared" ca="1" si="12"/>
        <v>230798</v>
      </c>
      <c r="G818" s="60">
        <f ca="1">Tabla1[[#This Row],[Valor Proyectado 2019]]*RANDBETWEEN(75,115)/100</f>
        <v>193870.32</v>
      </c>
      <c r="H818" s="60">
        <f ca="1">Tabla1[[#This Row],[Valor Realizado 2019
]]*RANDBETWEEN(70,105)/100</f>
        <v>184176.80400000003</v>
      </c>
    </row>
    <row r="819" spans="2:8" ht="15" customHeight="1" x14ac:dyDescent="0.2">
      <c r="B819" s="49" t="s">
        <v>40</v>
      </c>
      <c r="C819" s="50" t="s">
        <v>77</v>
      </c>
      <c r="D819" s="50" t="s">
        <v>59</v>
      </c>
      <c r="E819" s="50" t="s">
        <v>99</v>
      </c>
      <c r="F819" s="60">
        <f t="shared" ca="1" si="12"/>
        <v>171536</v>
      </c>
      <c r="G819" s="60">
        <f ca="1">Tabla1[[#This Row],[Valor Proyectado 2019]]*RANDBETWEEN(75,115)/100</f>
        <v>186974.24</v>
      </c>
      <c r="H819" s="60">
        <f ca="1">Tabla1[[#This Row],[Valor Realizado 2019
]]*RANDBETWEEN(70,105)/100</f>
        <v>172016.30079999997</v>
      </c>
    </row>
    <row r="823" spans="2:8" x14ac:dyDescent="0.2">
      <c r="D823" s="52"/>
    </row>
    <row r="824" spans="2:8" x14ac:dyDescent="0.2">
      <c r="D824" s="52"/>
    </row>
    <row r="825" spans="2:8" x14ac:dyDescent="0.2">
      <c r="E825" s="53"/>
    </row>
    <row r="827" spans="2:8" x14ac:dyDescent="0.2">
      <c r="E827" s="53"/>
    </row>
  </sheetData>
  <dataValidations count="2">
    <dataValidation type="list" allowBlank="1" showInputMessage="1" showErrorMessage="1" sqref="D4:D1048576" xr:uid="{B331F6F4-2637-4E1E-95B5-3B07EA71B99C}">
      <formula1>TRANSPORTES</formula1>
    </dataValidation>
    <dataValidation type="list" allowBlank="1" showInputMessage="1" showErrorMessage="1" sqref="B4:B1048576" xr:uid="{63C09BF6-E2C8-4E88-A5CF-06EC3DAF3FDA}">
      <formula1>MESES</formula1>
    </dataValidation>
  </dataValidations>
  <pageMargins left="0.511811024" right="0.511811024" top="0.78740157499999996" bottom="0.78740157499999996" header="0.31496062000000002" footer="0.31496062000000002"/>
  <pageSetup paperSize="9" scale="38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E273-452C-44F3-980F-577F3000B0BC}">
  <dimension ref="B2:B15"/>
  <sheetViews>
    <sheetView tabSelected="1" workbookViewId="0">
      <selection activeCell="B1" sqref="B1"/>
    </sheetView>
  </sheetViews>
  <sheetFormatPr baseColWidth="10" defaultColWidth="10.7109375" defaultRowHeight="15" x14ac:dyDescent="0.25"/>
  <cols>
    <col min="1" max="1" width="3.7109375" customWidth="1"/>
  </cols>
  <sheetData>
    <row r="2" spans="2:2" x14ac:dyDescent="0.25">
      <c r="B2" s="44" t="s">
        <v>82</v>
      </c>
    </row>
    <row r="4" spans="2:2" x14ac:dyDescent="0.25">
      <c r="B4" t="s">
        <v>33</v>
      </c>
    </row>
    <row r="5" spans="2:2" x14ac:dyDescent="0.25">
      <c r="B5" t="s">
        <v>32</v>
      </c>
    </row>
    <row r="6" spans="2:2" x14ac:dyDescent="0.25">
      <c r="B6" t="s">
        <v>37</v>
      </c>
    </row>
    <row r="7" spans="2:2" x14ac:dyDescent="0.25">
      <c r="B7" t="s">
        <v>3</v>
      </c>
    </row>
    <row r="8" spans="2:2" x14ac:dyDescent="0.25">
      <c r="B8" t="s">
        <v>36</v>
      </c>
    </row>
    <row r="9" spans="2:2" x14ac:dyDescent="0.25">
      <c r="B9" t="s">
        <v>35</v>
      </c>
    </row>
    <row r="10" spans="2:2" x14ac:dyDescent="0.25">
      <c r="B10" t="s">
        <v>34</v>
      </c>
    </row>
    <row r="11" spans="2:2" x14ac:dyDescent="0.25">
      <c r="B11" t="s">
        <v>4</v>
      </c>
    </row>
    <row r="12" spans="2:2" x14ac:dyDescent="0.25">
      <c r="B12" t="s">
        <v>40</v>
      </c>
    </row>
    <row r="13" spans="2:2" x14ac:dyDescent="0.25">
      <c r="B13" t="s">
        <v>39</v>
      </c>
    </row>
    <row r="14" spans="2:2" x14ac:dyDescent="0.25">
      <c r="B14" t="s">
        <v>38</v>
      </c>
    </row>
    <row r="15" spans="2:2" x14ac:dyDescent="0.25">
      <c r="B15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2:J24"/>
  <sheetViews>
    <sheetView showGridLines="0" zoomScale="80" zoomScaleNormal="80" workbookViewId="0">
      <selection activeCell="F3" sqref="F3"/>
    </sheetView>
  </sheetViews>
  <sheetFormatPr baseColWidth="10" defaultColWidth="9.140625" defaultRowHeight="15" x14ac:dyDescent="0.25"/>
  <cols>
    <col min="6" max="6" width="23.7109375" style="22" customWidth="1"/>
    <col min="7" max="7" width="26" customWidth="1"/>
    <col min="10" max="10" width="15" customWidth="1"/>
  </cols>
  <sheetData>
    <row r="2" spans="1:10" x14ac:dyDescent="0.25">
      <c r="F2" s="23" t="str">
        <f>DINAMICA!D1</f>
        <v>JALISCO HERMANOS</v>
      </c>
    </row>
    <row r="7" spans="1:10" s="20" customFormat="1" ht="105.75" customHeight="1" x14ac:dyDescent="0.25">
      <c r="F7" s="43" t="s">
        <v>56</v>
      </c>
      <c r="G7" s="55" t="s">
        <v>56</v>
      </c>
      <c r="J7" s="20" t="str">
        <f>INDEX($G$7:$G$10,MATCH($F$2,$F$7:$F$10,0))</f>
        <v>JALISCO HERMANOS</v>
      </c>
    </row>
    <row r="8" spans="1:10" s="20" customFormat="1" ht="93.75" customHeight="1" x14ac:dyDescent="0.25">
      <c r="F8" s="43" t="s">
        <v>57</v>
      </c>
      <c r="G8" s="55" t="s">
        <v>57</v>
      </c>
    </row>
    <row r="9" spans="1:10" s="20" customFormat="1" ht="93.75" customHeight="1" x14ac:dyDescent="0.25">
      <c r="F9" s="43" t="s">
        <v>58</v>
      </c>
      <c r="G9" s="55" t="s">
        <v>58</v>
      </c>
    </row>
    <row r="10" spans="1:10" s="20" customFormat="1" ht="93.75" customHeight="1" x14ac:dyDescent="0.25">
      <c r="F10" s="43" t="s">
        <v>59</v>
      </c>
      <c r="G10" s="55" t="s">
        <v>59</v>
      </c>
    </row>
    <row r="14" spans="1:10" x14ac:dyDescent="0.25">
      <c r="A14" t="s">
        <v>17</v>
      </c>
      <c r="B14" t="s">
        <v>23</v>
      </c>
    </row>
    <row r="15" spans="1:10" x14ac:dyDescent="0.25">
      <c r="A15" t="s">
        <v>18</v>
      </c>
      <c r="B15">
        <v>52</v>
      </c>
    </row>
    <row r="16" spans="1:10" x14ac:dyDescent="0.25">
      <c r="A16" t="s">
        <v>19</v>
      </c>
      <c r="B16">
        <v>40</v>
      </c>
    </row>
    <row r="17" spans="1:3" x14ac:dyDescent="0.25">
      <c r="A17" t="s">
        <v>20</v>
      </c>
      <c r="B17">
        <v>5</v>
      </c>
    </row>
    <row r="18" spans="1:3" x14ac:dyDescent="0.25">
      <c r="A18" t="s">
        <v>21</v>
      </c>
      <c r="B18">
        <v>3</v>
      </c>
    </row>
    <row r="19" spans="1:3" x14ac:dyDescent="0.25">
      <c r="A19" t="s">
        <v>22</v>
      </c>
      <c r="B19">
        <v>100</v>
      </c>
    </row>
    <row r="21" spans="1:3" x14ac:dyDescent="0.25">
      <c r="A21" t="s">
        <v>24</v>
      </c>
    </row>
    <row r="22" spans="1:3" x14ac:dyDescent="0.25">
      <c r="A22" t="s">
        <v>2</v>
      </c>
      <c r="B22" s="27">
        <f>SUM(Panel!$L$18:$L$29)/SUM(Panel!K18:K29)*100</f>
        <v>92.277716191146411</v>
      </c>
      <c r="C22" s="26">
        <f>B22/100</f>
        <v>0.92277716191146408</v>
      </c>
    </row>
    <row r="23" spans="1:3" x14ac:dyDescent="0.25">
      <c r="A23" t="s">
        <v>25</v>
      </c>
      <c r="B23">
        <v>1.5</v>
      </c>
    </row>
    <row r="24" spans="1:3" x14ac:dyDescent="0.25">
      <c r="A24" t="s">
        <v>26</v>
      </c>
      <c r="B24" s="28">
        <f>200-(B22+B23)</f>
        <v>106.22228380885359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Panel</vt:lpstr>
      <vt:lpstr>DINAMICA</vt:lpstr>
      <vt:lpstr>BASE GENERAL</vt:lpstr>
      <vt:lpstr>TABLAS</vt:lpstr>
      <vt:lpstr>FOTOS</vt:lpstr>
      <vt:lpstr>MESES</vt:lpstr>
      <vt:lpstr>TRANSPORTES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cp:lastPrinted>2015-10-30T12:42:51Z</cp:lastPrinted>
  <dcterms:created xsi:type="dcterms:W3CDTF">2010-07-02T16:42:03Z</dcterms:created>
  <dcterms:modified xsi:type="dcterms:W3CDTF">2025-09-05T14:37:33Z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